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체육회 문서\6. 태백시체육회 회원종목단체\(26.02.26.)2026 대의원 총회\"/>
    </mc:Choice>
  </mc:AlternateContent>
  <xr:revisionPtr revIDLastSave="0" documentId="8_{1EC5CECD-269D-42DA-AC90-FC053E546035}" xr6:coauthVersionLast="36" xr6:coauthVersionMax="36" xr10:uidLastSave="{00000000-0000-0000-0000-000000000000}"/>
  <bookViews>
    <workbookView xWindow="15345" yWindow="-315" windowWidth="13455" windowHeight="12570" activeTab="2" xr2:uid="{00000000-000D-0000-FFFF-FFFF00000000}"/>
  </bookViews>
  <sheets>
    <sheet name="25세입세출결산 총괄표" sheetId="2" r:id="rId1"/>
    <sheet name="25세입세출내역서" sheetId="11" r:id="rId2"/>
    <sheet name="26 예산총괄표" sheetId="12" r:id="rId3"/>
    <sheet name="26 예산내역서" sheetId="14" r:id="rId4"/>
  </sheets>
  <externalReferences>
    <externalReference r:id="rId5"/>
  </externalReferences>
  <definedNames>
    <definedName name="_xlnm.Print_Area" localSheetId="0">'25세입세출결산 총괄표'!$A$1:$F$35</definedName>
    <definedName name="_xlnm.Print_Area" localSheetId="1">'25세입세출내역서'!$A$1:$WWA$159</definedName>
    <definedName name="_xlnm.Print_Titles" localSheetId="1">'25세입세출내역서'!$3:$4</definedName>
  </definedNames>
  <calcPr calcId="191029"/>
</workbook>
</file>

<file path=xl/calcChain.xml><?xml version="1.0" encoding="utf-8"?>
<calcChain xmlns="http://schemas.openxmlformats.org/spreadsheetml/2006/main">
  <c r="F10" i="12" l="1"/>
  <c r="E10" i="12"/>
  <c r="D10" i="12"/>
  <c r="H159" i="11" l="1"/>
  <c r="H158" i="11" s="1"/>
  <c r="G159" i="11"/>
  <c r="I159" i="11" s="1"/>
  <c r="F159" i="11"/>
  <c r="G158" i="11"/>
  <c r="F158" i="11"/>
  <c r="H157" i="11"/>
  <c r="G157" i="11"/>
  <c r="F157" i="11"/>
  <c r="H156" i="11"/>
  <c r="G156" i="11"/>
  <c r="I156" i="11" s="1"/>
  <c r="F156" i="11"/>
  <c r="H155" i="11"/>
  <c r="G155" i="11"/>
  <c r="F155" i="11"/>
  <c r="H154" i="11"/>
  <c r="G154" i="11"/>
  <c r="I154" i="11" s="1"/>
  <c r="F154" i="11"/>
  <c r="H153" i="11"/>
  <c r="G153" i="11"/>
  <c r="F153" i="11"/>
  <c r="H152" i="11"/>
  <c r="G152" i="11"/>
  <c r="F152" i="11"/>
  <c r="H151" i="11"/>
  <c r="G151" i="11"/>
  <c r="F151" i="11"/>
  <c r="H150" i="11"/>
  <c r="G150" i="11"/>
  <c r="I150" i="11" s="1"/>
  <c r="F150" i="11"/>
  <c r="H149" i="11"/>
  <c r="G149" i="11"/>
  <c r="F149" i="11"/>
  <c r="H148" i="11"/>
  <c r="G148" i="11"/>
  <c r="F148" i="11"/>
  <c r="H147" i="11"/>
  <c r="H146" i="11" s="1"/>
  <c r="G147" i="11"/>
  <c r="F147" i="11"/>
  <c r="F146" i="11" s="1"/>
  <c r="H145" i="11"/>
  <c r="G145" i="11"/>
  <c r="F145" i="11"/>
  <c r="H144" i="11"/>
  <c r="G144" i="11"/>
  <c r="F144" i="11"/>
  <c r="H143" i="11"/>
  <c r="G143" i="11"/>
  <c r="F143" i="11"/>
  <c r="H142" i="11"/>
  <c r="G142" i="11"/>
  <c r="F142" i="11"/>
  <c r="H141" i="11"/>
  <c r="G141" i="11"/>
  <c r="F141" i="11"/>
  <c r="H140" i="11"/>
  <c r="G140" i="11"/>
  <c r="F140" i="11"/>
  <c r="H139" i="11"/>
  <c r="G139" i="11"/>
  <c r="F139" i="11"/>
  <c r="H138" i="11"/>
  <c r="G138" i="11"/>
  <c r="F138" i="11"/>
  <c r="H137" i="11"/>
  <c r="G137" i="11"/>
  <c r="F137" i="11"/>
  <c r="H136" i="11"/>
  <c r="G136" i="11"/>
  <c r="F136" i="11"/>
  <c r="H135" i="11"/>
  <c r="G135" i="11"/>
  <c r="F135" i="11"/>
  <c r="H134" i="11"/>
  <c r="G134" i="11"/>
  <c r="F134" i="11"/>
  <c r="H133" i="11"/>
  <c r="G133" i="11"/>
  <c r="F133" i="11"/>
  <c r="H132" i="11"/>
  <c r="G132" i="11"/>
  <c r="F132" i="11"/>
  <c r="H131" i="11"/>
  <c r="G131" i="11"/>
  <c r="I131" i="11" s="1"/>
  <c r="F131" i="11"/>
  <c r="H130" i="11"/>
  <c r="G130" i="11"/>
  <c r="F130" i="11"/>
  <c r="H129" i="11"/>
  <c r="G129" i="11"/>
  <c r="F129" i="11"/>
  <c r="H128" i="11"/>
  <c r="G128" i="11"/>
  <c r="F128" i="11"/>
  <c r="H127" i="11"/>
  <c r="G127" i="11"/>
  <c r="I127" i="11" s="1"/>
  <c r="F127" i="11"/>
  <c r="H126" i="11"/>
  <c r="G126" i="11"/>
  <c r="F126" i="11"/>
  <c r="H125" i="11"/>
  <c r="G125" i="11"/>
  <c r="F125" i="11"/>
  <c r="H124" i="11"/>
  <c r="G124" i="11"/>
  <c r="F124" i="11"/>
  <c r="H123" i="11"/>
  <c r="G123" i="11"/>
  <c r="I123" i="11" s="1"/>
  <c r="F123" i="11"/>
  <c r="H122" i="11"/>
  <c r="G122" i="11"/>
  <c r="F122" i="11"/>
  <c r="H121" i="11"/>
  <c r="G121" i="11"/>
  <c r="F121" i="11"/>
  <c r="H120" i="11"/>
  <c r="G120" i="11"/>
  <c r="F120" i="11"/>
  <c r="H119" i="11"/>
  <c r="G119" i="11"/>
  <c r="I119" i="11" s="1"/>
  <c r="F119" i="11"/>
  <c r="H118" i="11"/>
  <c r="G118" i="11"/>
  <c r="F118" i="11"/>
  <c r="H117" i="11"/>
  <c r="G117" i="11"/>
  <c r="F117" i="11"/>
  <c r="H116" i="11"/>
  <c r="G116" i="11"/>
  <c r="F116" i="11"/>
  <c r="H115" i="11"/>
  <c r="G115" i="11"/>
  <c r="I115" i="11" s="1"/>
  <c r="F115" i="11"/>
  <c r="H114" i="11"/>
  <c r="G114" i="11"/>
  <c r="F114" i="11"/>
  <c r="H113" i="11"/>
  <c r="G113" i="11"/>
  <c r="F113" i="11"/>
  <c r="H112" i="11"/>
  <c r="G112" i="11"/>
  <c r="F112" i="11"/>
  <c r="H111" i="11"/>
  <c r="G111" i="11"/>
  <c r="I111" i="11" s="1"/>
  <c r="F111" i="11"/>
  <c r="H110" i="11"/>
  <c r="G110" i="11"/>
  <c r="F110" i="11"/>
  <c r="H109" i="11"/>
  <c r="G109" i="11"/>
  <c r="F109" i="11"/>
  <c r="H108" i="11"/>
  <c r="G108" i="11"/>
  <c r="F108" i="11"/>
  <c r="H107" i="11"/>
  <c r="G107" i="11"/>
  <c r="I107" i="11" s="1"/>
  <c r="F107" i="11"/>
  <c r="H106" i="11"/>
  <c r="G106" i="11"/>
  <c r="F106" i="11"/>
  <c r="H105" i="11"/>
  <c r="G105" i="11"/>
  <c r="F105" i="11"/>
  <c r="H104" i="11"/>
  <c r="G104" i="11"/>
  <c r="F104" i="11"/>
  <c r="H103" i="11"/>
  <c r="G103" i="11"/>
  <c r="I103" i="11" s="1"/>
  <c r="F103" i="11"/>
  <c r="H102" i="11"/>
  <c r="G102" i="11"/>
  <c r="F102" i="11"/>
  <c r="H101" i="11"/>
  <c r="G101" i="11"/>
  <c r="F101" i="11"/>
  <c r="H100" i="11"/>
  <c r="G100" i="11"/>
  <c r="F100" i="11"/>
  <c r="H99" i="11"/>
  <c r="G99" i="11"/>
  <c r="I99" i="11" s="1"/>
  <c r="F99" i="11"/>
  <c r="H98" i="11"/>
  <c r="G98" i="11"/>
  <c r="F98" i="11"/>
  <c r="H97" i="11"/>
  <c r="G97" i="11"/>
  <c r="F97" i="11"/>
  <c r="H96" i="11"/>
  <c r="H95" i="11" s="1"/>
  <c r="G96" i="11"/>
  <c r="F96" i="11"/>
  <c r="F95" i="11" s="1"/>
  <c r="H94" i="11"/>
  <c r="G94" i="11"/>
  <c r="F94" i="11"/>
  <c r="H93" i="11"/>
  <c r="G93" i="11"/>
  <c r="F93" i="11"/>
  <c r="H92" i="11"/>
  <c r="G92" i="11"/>
  <c r="F92" i="11"/>
  <c r="H91" i="11"/>
  <c r="G91" i="11"/>
  <c r="I91" i="11" s="1"/>
  <c r="F91" i="11"/>
  <c r="H90" i="11"/>
  <c r="G90" i="11"/>
  <c r="F90" i="11"/>
  <c r="H89" i="11"/>
  <c r="G89" i="11"/>
  <c r="F89" i="11"/>
  <c r="H88" i="11"/>
  <c r="H87" i="11" s="1"/>
  <c r="G88" i="11"/>
  <c r="F88" i="11"/>
  <c r="G87" i="11"/>
  <c r="H86" i="11"/>
  <c r="G86" i="11"/>
  <c r="F86" i="11"/>
  <c r="H85" i="11"/>
  <c r="G85" i="11"/>
  <c r="I85" i="11" s="1"/>
  <c r="F85" i="11"/>
  <c r="H84" i="11"/>
  <c r="G84" i="11"/>
  <c r="I84" i="11" s="1"/>
  <c r="F84" i="11"/>
  <c r="H83" i="11"/>
  <c r="G83" i="11"/>
  <c r="I83" i="11" s="1"/>
  <c r="F83" i="11"/>
  <c r="F82" i="11" s="1"/>
  <c r="H81" i="11"/>
  <c r="H80" i="11" s="1"/>
  <c r="G81" i="11"/>
  <c r="F81" i="11"/>
  <c r="F80" i="11" s="1"/>
  <c r="H79" i="11"/>
  <c r="H78" i="11" s="1"/>
  <c r="G79" i="11"/>
  <c r="G78" i="11" s="1"/>
  <c r="F79" i="11"/>
  <c r="F78" i="11"/>
  <c r="H77" i="11"/>
  <c r="G77" i="11"/>
  <c r="I77" i="11" s="1"/>
  <c r="F77" i="11"/>
  <c r="H76" i="11"/>
  <c r="G76" i="11"/>
  <c r="F76" i="11"/>
  <c r="H75" i="11"/>
  <c r="G75" i="11"/>
  <c r="I75" i="11" s="1"/>
  <c r="F75" i="11"/>
  <c r="H74" i="11"/>
  <c r="G74" i="11"/>
  <c r="F74" i="11"/>
  <c r="H73" i="11"/>
  <c r="G73" i="11"/>
  <c r="I73" i="11" s="1"/>
  <c r="F73" i="11"/>
  <c r="H72" i="11"/>
  <c r="G72" i="11"/>
  <c r="F72" i="11"/>
  <c r="H71" i="11"/>
  <c r="H70" i="11" s="1"/>
  <c r="G71" i="11"/>
  <c r="I71" i="11" s="1"/>
  <c r="F71" i="11"/>
  <c r="F70" i="11" s="1"/>
  <c r="H68" i="11"/>
  <c r="H67" i="11" s="1"/>
  <c r="G68" i="11"/>
  <c r="I68" i="11" s="1"/>
  <c r="F68" i="11"/>
  <c r="F67" i="11" s="1"/>
  <c r="H66" i="11"/>
  <c r="H65" i="11" s="1"/>
  <c r="G66" i="11"/>
  <c r="I66" i="11" s="1"/>
  <c r="F66" i="11"/>
  <c r="F65" i="11" s="1"/>
  <c r="H64" i="11"/>
  <c r="G64" i="11"/>
  <c r="I64" i="11" s="1"/>
  <c r="F64" i="11"/>
  <c r="H63" i="11"/>
  <c r="G63" i="11"/>
  <c r="F63" i="11"/>
  <c r="H62" i="11"/>
  <c r="G62" i="11"/>
  <c r="F62" i="11"/>
  <c r="H61" i="11"/>
  <c r="G61" i="11"/>
  <c r="I61" i="11" s="1"/>
  <c r="F61" i="11"/>
  <c r="H60" i="11"/>
  <c r="G60" i="11"/>
  <c r="I60" i="11" s="1"/>
  <c r="F60" i="11"/>
  <c r="H59" i="11"/>
  <c r="G59" i="11"/>
  <c r="F59" i="11"/>
  <c r="H58" i="11"/>
  <c r="G58" i="11"/>
  <c r="F58" i="11"/>
  <c r="H57" i="11"/>
  <c r="G57" i="11"/>
  <c r="I57" i="11" s="1"/>
  <c r="F57" i="11"/>
  <c r="H56" i="11"/>
  <c r="G56" i="11"/>
  <c r="I56" i="11" s="1"/>
  <c r="F56" i="11"/>
  <c r="H55" i="11"/>
  <c r="G55" i="11"/>
  <c r="F55" i="11"/>
  <c r="H54" i="11"/>
  <c r="H53" i="11" s="1"/>
  <c r="G54" i="11"/>
  <c r="F54" i="11"/>
  <c r="F53" i="11" s="1"/>
  <c r="H52" i="11"/>
  <c r="G52" i="11"/>
  <c r="F52" i="11"/>
  <c r="H51" i="11"/>
  <c r="G51" i="11"/>
  <c r="I51" i="11" s="1"/>
  <c r="F51" i="11"/>
  <c r="H50" i="11"/>
  <c r="G50" i="11"/>
  <c r="F50" i="11"/>
  <c r="H49" i="11"/>
  <c r="G49" i="11"/>
  <c r="I49" i="11" s="1"/>
  <c r="F49" i="11"/>
  <c r="H48" i="11"/>
  <c r="G48" i="11"/>
  <c r="F48" i="11"/>
  <c r="H47" i="11"/>
  <c r="H46" i="11" s="1"/>
  <c r="G47" i="11"/>
  <c r="I47" i="11" s="1"/>
  <c r="F47" i="11"/>
  <c r="F46" i="11"/>
  <c r="H44" i="11"/>
  <c r="G44" i="11"/>
  <c r="F44" i="11"/>
  <c r="H43" i="11"/>
  <c r="G43" i="11"/>
  <c r="F43" i="11"/>
  <c r="H42" i="11"/>
  <c r="G42" i="11"/>
  <c r="I42" i="11" s="1"/>
  <c r="F42" i="11"/>
  <c r="H41" i="11"/>
  <c r="G41" i="11"/>
  <c r="I41" i="11" s="1"/>
  <c r="F41" i="11"/>
  <c r="H40" i="11"/>
  <c r="H39" i="11" s="1"/>
  <c r="H38" i="11" s="1"/>
  <c r="G40" i="11"/>
  <c r="F40" i="11"/>
  <c r="F39" i="11" s="1"/>
  <c r="H37" i="11"/>
  <c r="H36" i="11" s="1"/>
  <c r="G37" i="11"/>
  <c r="F37" i="11"/>
  <c r="F36" i="11" s="1"/>
  <c r="H35" i="11"/>
  <c r="H34" i="11" s="1"/>
  <c r="G35" i="11"/>
  <c r="I35" i="11" s="1"/>
  <c r="F35" i="11"/>
  <c r="F34" i="11" s="1"/>
  <c r="H33" i="11"/>
  <c r="H32" i="11" s="1"/>
  <c r="G33" i="11"/>
  <c r="I33" i="11" s="1"/>
  <c r="F33" i="11"/>
  <c r="F32" i="11" s="1"/>
  <c r="H31" i="11"/>
  <c r="H30" i="11" s="1"/>
  <c r="I30" i="11" s="1"/>
  <c r="G31" i="11"/>
  <c r="F31" i="11"/>
  <c r="F30" i="11" s="1"/>
  <c r="H29" i="11"/>
  <c r="G29" i="11"/>
  <c r="F29" i="11"/>
  <c r="H28" i="11"/>
  <c r="G28" i="11"/>
  <c r="F28" i="11"/>
  <c r="H27" i="11"/>
  <c r="G27" i="11"/>
  <c r="I27" i="11" s="1"/>
  <c r="F27" i="11"/>
  <c r="H26" i="11"/>
  <c r="G26" i="11"/>
  <c r="F26" i="11"/>
  <c r="G25" i="11"/>
  <c r="H24" i="11"/>
  <c r="H23" i="11" s="1"/>
  <c r="G24" i="11"/>
  <c r="F24" i="11"/>
  <c r="F23" i="11" s="1"/>
  <c r="G23" i="11"/>
  <c r="H22" i="11"/>
  <c r="H21" i="11" s="1"/>
  <c r="G22" i="11"/>
  <c r="F22" i="11"/>
  <c r="F21" i="11" s="1"/>
  <c r="H20" i="11"/>
  <c r="G20" i="11"/>
  <c r="I20" i="11" s="1"/>
  <c r="F20" i="11"/>
  <c r="H19" i="11"/>
  <c r="H18" i="11" s="1"/>
  <c r="H17" i="11" s="1"/>
  <c r="G19" i="11"/>
  <c r="F19" i="11"/>
  <c r="F18" i="11" s="1"/>
  <c r="F17" i="11" s="1"/>
  <c r="H16" i="11"/>
  <c r="H15" i="11" s="1"/>
  <c r="G16" i="11"/>
  <c r="I16" i="11" s="1"/>
  <c r="F16" i="11"/>
  <c r="F15" i="11" s="1"/>
  <c r="H14" i="11"/>
  <c r="G14" i="11"/>
  <c r="I14" i="11" s="1"/>
  <c r="F14" i="11"/>
  <c r="F13" i="11" s="1"/>
  <c r="H13" i="11"/>
  <c r="H12" i="11"/>
  <c r="H11" i="11" s="1"/>
  <c r="G12" i="11"/>
  <c r="I12" i="11" s="1"/>
  <c r="F12" i="11"/>
  <c r="F11" i="11" s="1"/>
  <c r="H10" i="11"/>
  <c r="G10" i="11"/>
  <c r="I10" i="11" s="1"/>
  <c r="F10" i="11"/>
  <c r="H9" i="11"/>
  <c r="H8" i="11" s="1"/>
  <c r="G9" i="11"/>
  <c r="I9" i="11" s="1"/>
  <c r="F9" i="11"/>
  <c r="E39" i="2"/>
  <c r="D39" i="2"/>
  <c r="E38" i="2"/>
  <c r="D38" i="2"/>
  <c r="E37" i="2"/>
  <c r="D37" i="2"/>
  <c r="F37" i="2" s="1"/>
  <c r="E36" i="2"/>
  <c r="D36" i="2"/>
  <c r="E35" i="2"/>
  <c r="D35" i="2"/>
  <c r="F35" i="2" s="1"/>
  <c r="E34" i="2"/>
  <c r="D34" i="2"/>
  <c r="E33" i="2"/>
  <c r="D33" i="2"/>
  <c r="E32" i="2"/>
  <c r="D32" i="2"/>
  <c r="E31" i="2"/>
  <c r="D31" i="2"/>
  <c r="E30" i="2"/>
  <c r="D30" i="2"/>
  <c r="E29" i="2"/>
  <c r="D29" i="2"/>
  <c r="F29" i="2" s="1"/>
  <c r="E28" i="2"/>
  <c r="D28" i="2"/>
  <c r="E27" i="2"/>
  <c r="D27" i="2"/>
  <c r="F27" i="2" s="1"/>
  <c r="E26" i="2"/>
  <c r="D26" i="2"/>
  <c r="E25" i="2"/>
  <c r="D25" i="2"/>
  <c r="F25" i="2" s="1"/>
  <c r="E24" i="2"/>
  <c r="D24" i="2"/>
  <c r="E23" i="2"/>
  <c r="D23" i="2"/>
  <c r="E22" i="2"/>
  <c r="D22" i="2"/>
  <c r="E21" i="2"/>
  <c r="D21" i="2"/>
  <c r="F21" i="2" s="1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F14" i="2" s="1"/>
  <c r="D14" i="2"/>
  <c r="E13" i="2"/>
  <c r="D13" i="2"/>
  <c r="E12" i="2"/>
  <c r="D12" i="2"/>
  <c r="I74" i="11" l="1"/>
  <c r="I135" i="11"/>
  <c r="I139" i="11"/>
  <c r="I143" i="11"/>
  <c r="G11" i="11"/>
  <c r="G15" i="11"/>
  <c r="I15" i="11" s="1"/>
  <c r="I29" i="11"/>
  <c r="H82" i="11"/>
  <c r="H69" i="11" s="1"/>
  <c r="I89" i="11"/>
  <c r="I93" i="11"/>
  <c r="I148" i="11"/>
  <c r="G8" i="11"/>
  <c r="I8" i="11" s="1"/>
  <c r="F8" i="11"/>
  <c r="I19" i="11"/>
  <c r="F25" i="11"/>
  <c r="I28" i="11"/>
  <c r="I37" i="11"/>
  <c r="I43" i="11"/>
  <c r="I50" i="11"/>
  <c r="I55" i="11"/>
  <c r="I59" i="11"/>
  <c r="I63" i="11"/>
  <c r="I97" i="11"/>
  <c r="I101" i="11"/>
  <c r="I105" i="11"/>
  <c r="I109" i="11"/>
  <c r="I113" i="11"/>
  <c r="I117" i="11"/>
  <c r="I121" i="11"/>
  <c r="I125" i="11"/>
  <c r="I129" i="11"/>
  <c r="I133" i="11"/>
  <c r="I137" i="11"/>
  <c r="I141" i="11"/>
  <c r="I145" i="11"/>
  <c r="I147" i="11"/>
  <c r="I151" i="11"/>
  <c r="H45" i="11"/>
  <c r="I152" i="11"/>
  <c r="G32" i="11"/>
  <c r="I32" i="11" s="1"/>
  <c r="I87" i="11"/>
  <c r="F87" i="11"/>
  <c r="I90" i="11"/>
  <c r="I94" i="11"/>
  <c r="I96" i="11"/>
  <c r="I100" i="11"/>
  <c r="I104" i="11"/>
  <c r="I108" i="11"/>
  <c r="I112" i="11"/>
  <c r="I116" i="11"/>
  <c r="I120" i="11"/>
  <c r="I124" i="11"/>
  <c r="I128" i="11"/>
  <c r="I132" i="11"/>
  <c r="I136" i="11"/>
  <c r="I140" i="11"/>
  <c r="I144" i="11"/>
  <c r="I155" i="11"/>
  <c r="I158" i="11"/>
  <c r="F7" i="11"/>
  <c r="F6" i="11" s="1"/>
  <c r="I23" i="11"/>
  <c r="F45" i="11"/>
  <c r="F26" i="2"/>
  <c r="F34" i="2"/>
  <c r="H7" i="11"/>
  <c r="H6" i="11" s="1"/>
  <c r="H5" i="11" s="1"/>
  <c r="I22" i="11"/>
  <c r="I24" i="11"/>
  <c r="I26" i="11"/>
  <c r="H25" i="11"/>
  <c r="I25" i="11" s="1"/>
  <c r="I31" i="11"/>
  <c r="I40" i="11"/>
  <c r="I44" i="11"/>
  <c r="I48" i="11"/>
  <c r="I52" i="11"/>
  <c r="I54" i="11"/>
  <c r="I58" i="11"/>
  <c r="I62" i="11"/>
  <c r="I72" i="11"/>
  <c r="I76" i="11"/>
  <c r="I79" i="11"/>
  <c r="I81" i="11"/>
  <c r="I86" i="11"/>
  <c r="I88" i="11"/>
  <c r="I92" i="11"/>
  <c r="G95" i="11"/>
  <c r="I98" i="11"/>
  <c r="I102" i="11"/>
  <c r="I106" i="11"/>
  <c r="I110" i="11"/>
  <c r="I114" i="11"/>
  <c r="I118" i="11"/>
  <c r="I122" i="11"/>
  <c r="I126" i="11"/>
  <c r="I130" i="11"/>
  <c r="I134" i="11"/>
  <c r="I138" i="11"/>
  <c r="I142" i="11"/>
  <c r="G146" i="11"/>
  <c r="I149" i="11"/>
  <c r="I153" i="11"/>
  <c r="I157" i="11"/>
  <c r="F38" i="11"/>
  <c r="F69" i="11"/>
  <c r="I11" i="11"/>
  <c r="G13" i="11"/>
  <c r="I13" i="11" s="1"/>
  <c r="G34" i="11"/>
  <c r="I34" i="11" s="1"/>
  <c r="G46" i="11"/>
  <c r="I78" i="11"/>
  <c r="G18" i="11"/>
  <c r="G21" i="11"/>
  <c r="I21" i="11" s="1"/>
  <c r="G30" i="11"/>
  <c r="G36" i="11"/>
  <c r="I36" i="11" s="1"/>
  <c r="G39" i="11"/>
  <c r="G53" i="11"/>
  <c r="I53" i="11" s="1"/>
  <c r="G65" i="11"/>
  <c r="I65" i="11" s="1"/>
  <c r="G70" i="11"/>
  <c r="G80" i="11"/>
  <c r="I80" i="11" s="1"/>
  <c r="I95" i="11"/>
  <c r="G67" i="11"/>
  <c r="I67" i="11" s="1"/>
  <c r="G82" i="11"/>
  <c r="I146" i="11"/>
  <c r="F16" i="2"/>
  <c r="F12" i="2"/>
  <c r="F17" i="2"/>
  <c r="E9" i="2"/>
  <c r="F19" i="2"/>
  <c r="F24" i="2"/>
  <c r="F32" i="2"/>
  <c r="F18" i="2"/>
  <c r="F33" i="2"/>
  <c r="F13" i="2"/>
  <c r="F15" i="2"/>
  <c r="F20" i="2"/>
  <c r="F22" i="2"/>
  <c r="F31" i="2"/>
  <c r="F36" i="2"/>
  <c r="F38" i="2"/>
  <c r="D8" i="2"/>
  <c r="E11" i="2"/>
  <c r="E6" i="2" s="1"/>
  <c r="F23" i="2"/>
  <c r="D9" i="2"/>
  <c r="F9" i="2" s="1"/>
  <c r="F28" i="2"/>
  <c r="F30" i="2"/>
  <c r="F39" i="2"/>
  <c r="D7" i="2"/>
  <c r="E8" i="2"/>
  <c r="D11" i="2"/>
  <c r="E7" i="2"/>
  <c r="I82" i="11" l="1"/>
  <c r="G7" i="11"/>
  <c r="F5" i="11"/>
  <c r="I7" i="11"/>
  <c r="I39" i="11"/>
  <c r="G38" i="11"/>
  <c r="I18" i="11"/>
  <c r="G17" i="11"/>
  <c r="I17" i="11" s="1"/>
  <c r="I46" i="11"/>
  <c r="G45" i="11"/>
  <c r="I45" i="11" s="1"/>
  <c r="I70" i="11"/>
  <c r="G69" i="11"/>
  <c r="I69" i="11" s="1"/>
  <c r="F7" i="2"/>
  <c r="F8" i="2"/>
  <c r="F11" i="2"/>
  <c r="F6" i="2" s="1"/>
  <c r="D6" i="2"/>
  <c r="G6" i="11" l="1"/>
  <c r="I38" i="11"/>
  <c r="I6" i="11" l="1"/>
  <c r="G5" i="11"/>
  <c r="I5" i="11" s="1"/>
</calcChain>
</file>

<file path=xl/sharedStrings.xml><?xml version="1.0" encoding="utf-8"?>
<sst xmlns="http://schemas.openxmlformats.org/spreadsheetml/2006/main" count="399" uniqueCount="193">
  <si>
    <t>전국 및 도단위 생활체육대회 참가</t>
  </si>
  <si>
    <t>장애인생활체육대회 참가</t>
  </si>
  <si>
    <t>예비비(인솔여비)</t>
  </si>
  <si>
    <t>보험료</t>
  </si>
  <si>
    <t>스포츠클럽 체육지도자 순회지도</t>
  </si>
  <si>
    <t>`</t>
    <phoneticPr fontId="2" type="noConversion"/>
  </si>
  <si>
    <t>강원특별자치도민생활체육대회 참가</t>
  </si>
  <si>
    <t>강원특별자치도장애인생활체육대회 참가</t>
  </si>
  <si>
    <t>강원특별자치도어르신생활체육대회 참가</t>
  </si>
  <si>
    <t>강원특별자치도 지체장애인 체육대회</t>
  </si>
  <si>
    <t>강원특별자치도지사기 장애인 게이트볼 대회</t>
  </si>
  <si>
    <t>강원특별자치도 장애인 어울림 한궁 대회</t>
  </si>
  <si>
    <t xml:space="preserve">세입·세출 결산 총괄표 </t>
  </si>
  <si>
    <t>(단위:원)</t>
  </si>
  <si>
    <t>재원별 구분</t>
  </si>
  <si>
    <t>2025년</t>
  </si>
  <si>
    <t>세입</t>
  </si>
  <si>
    <t>세출</t>
  </si>
  <si>
    <t>계</t>
  </si>
  <si>
    <t>기        금</t>
  </si>
  <si>
    <t>도        비</t>
  </si>
  <si>
    <t>시        비</t>
  </si>
  <si>
    <t>재원</t>
  </si>
  <si>
    <t>구분</t>
  </si>
  <si>
    <t>사업명</t>
  </si>
  <si>
    <t>불용액</t>
  </si>
  <si>
    <t>기금</t>
  </si>
  <si>
    <t>생활체육</t>
  </si>
  <si>
    <t>일반생활체육지도자 배치사업</t>
  </si>
  <si>
    <t>국민체력100 태백체력인증센터 운영</t>
  </si>
  <si>
    <t>체육회운영</t>
  </si>
  <si>
    <t>시군구체육회 사무국장 인건비 지원</t>
  </si>
  <si>
    <t>스포츠클럽</t>
  </si>
  <si>
    <t>도비</t>
  </si>
  <si>
    <t>생활체육지도자 처우개선</t>
  </si>
  <si>
    <t>시,군체육회 행정운영비</t>
  </si>
  <si>
    <t>지역자율형 생활체육활동 지원사업</t>
  </si>
  <si>
    <t>시,군체육회 운영비</t>
  </si>
  <si>
    <t>생활체육지도자 교육사업</t>
  </si>
  <si>
    <t>신나는 주말체육학교</t>
  </si>
  <si>
    <t>우수등록스포츠클럽 지원 사업(미운영)</t>
  </si>
  <si>
    <t>시비</t>
  </si>
  <si>
    <t>체육회 운영지원</t>
  </si>
  <si>
    <t xml:space="preserve">엘리트체육 </t>
  </si>
  <si>
    <t>엘리트체육활성화지원</t>
  </si>
  <si>
    <t>강원특별자치도 도민체육대회참가</t>
  </si>
  <si>
    <t>강원특별자치도 소년체육대회 참가</t>
  </si>
  <si>
    <t>전국 및 도단위 엘리트 체육대회 참가</t>
  </si>
  <si>
    <t>생활체육활성화</t>
  </si>
  <si>
    <t>유소년 체육교실운영</t>
  </si>
  <si>
    <t>강원특별자치도 여성생활체육대회</t>
  </si>
  <si>
    <t>신나는 주말체육학교(시비)</t>
  </si>
  <si>
    <t xml:space="preserve">세입·세출 결산 </t>
  </si>
  <si>
    <t>[단위:원]</t>
  </si>
  <si>
    <t>구            분</t>
  </si>
  <si>
    <t>제            목</t>
  </si>
  <si>
    <t>예산</t>
  </si>
  <si>
    <t>불용(반납)</t>
  </si>
  <si>
    <t>총            계</t>
  </si>
  <si>
    <t>기금 및 도비</t>
  </si>
  <si>
    <t>일반 생활체육지도자 배치사업(e나라)</t>
  </si>
  <si>
    <t>어르신 생활체육활동지원사업(e-나라)</t>
  </si>
  <si>
    <t xml:space="preserve"> </t>
  </si>
  <si>
    <t>일반 생활체육지도자 처우개선(보템e)_활동수당</t>
  </si>
  <si>
    <t>어르신 생활체육지도자 처우개선(보템e)_활동수당</t>
  </si>
  <si>
    <t>해달맞이교실</t>
  </si>
  <si>
    <t>어르신생활체육교실</t>
  </si>
  <si>
    <t>유아체육활동지원</t>
  </si>
  <si>
    <t>행복나눔교실</t>
  </si>
  <si>
    <t>시,군체육회 운영비(이월금)</t>
  </si>
  <si>
    <t>우수등록스포츠클럽 지원 사업</t>
  </si>
  <si>
    <t>신나는 주말체육학교(도비)</t>
  </si>
  <si>
    <t>사무국 직원 인건비</t>
  </si>
  <si>
    <t>국내여비(출장여비)</t>
  </si>
  <si>
    <t>사무관리비(일반수용비, 위원회수당, 회계감사비용 등)</t>
  </si>
  <si>
    <t>공공운영비(전화, 복합비, 각종임차료,차량유지비)</t>
  </si>
  <si>
    <t>차량선박비</t>
  </si>
  <si>
    <t>엘리트체육 육성</t>
  </si>
  <si>
    <t>전문체육지도자 인건비</t>
  </si>
  <si>
    <t>동계훈련비 지원</t>
  </si>
  <si>
    <t>하계훈련비 지원</t>
  </si>
  <si>
    <t>엘리트체육대회출전및개최</t>
  </si>
  <si>
    <t>경기실적우수지도자 및 팀 지원</t>
  </si>
  <si>
    <t>전국체육대회 참가 지원</t>
  </si>
  <si>
    <t>제31회 강원특별자치도지사기 검도대회</t>
  </si>
  <si>
    <t>제29회 강원특별도지사기 볼링대회</t>
  </si>
  <si>
    <t>재31회 강원특별자치도지사기 궁도대회</t>
  </si>
  <si>
    <t>제4회 안동하회탈배 전국 유소년 야구</t>
  </si>
  <si>
    <t>제26회 강원특별자치도지사기 시.군대항 초.중 육상선수권대회</t>
  </si>
  <si>
    <t>강원특별자치도지지사기 초.중 수영대회(미출전)</t>
  </si>
  <si>
    <t>강원특별자치도지사배 초.중 축구대회(미출전)</t>
  </si>
  <si>
    <t>강원특별자치도지사기 태권도대회(미출전)</t>
  </si>
  <si>
    <t>강원특별자치도지사기 골프대회(미출전)</t>
  </si>
  <si>
    <t>강원소년체육대회</t>
  </si>
  <si>
    <t>생활체육인구 저변확대</t>
  </si>
  <si>
    <t>일반 생활체육지도자 배치사업(보템e)</t>
  </si>
  <si>
    <t>일반 생활체육지도자 배치사업(보템e)_활동수당</t>
  </si>
  <si>
    <t>어르신 생활체육활동지원사업(보템e)</t>
  </si>
  <si>
    <t>어르신 생활체육활동지원사업(보템e)_활동수당</t>
  </si>
  <si>
    <t>강원특별자치도 생활체육대회 참가</t>
  </si>
  <si>
    <t>스키교실</t>
  </si>
  <si>
    <t>야구교실</t>
  </si>
  <si>
    <t>파크골프교실</t>
  </si>
  <si>
    <t>유도교실</t>
  </si>
  <si>
    <t>체조교실</t>
  </si>
  <si>
    <t>활동지원</t>
  </si>
  <si>
    <t>운영비</t>
  </si>
  <si>
    <t>도지사기 수영 (미참가)</t>
  </si>
  <si>
    <t>제26회 강원특별자치도지사기 생활체육배드민턴대회</t>
  </si>
  <si>
    <t>제36회 강원특별자치도지사기 생활체육야구대회</t>
  </si>
  <si>
    <t>제30회 강원특별자치도지사기 태권도대회</t>
  </si>
  <si>
    <t>제26회 강원특별자치도지사기 시군대항 족구대회</t>
  </si>
  <si>
    <t>제13회 강원특별자치도지사기 바둑대회</t>
  </si>
  <si>
    <t>제26회 강원특별자치도지사기 생활체육테니스대회</t>
  </si>
  <si>
    <t>제9회 강원특별자치도지사기 그라운드골프대회</t>
  </si>
  <si>
    <t>제30회 강원특별자치도지사기배 생활체육 체조경연대회</t>
  </si>
  <si>
    <t>제36회 강원특별자치도지사기 생활체육 게이트볼대회</t>
  </si>
  <si>
    <t>제25회 강원특별자치도지사기 생활체육 탁구대회</t>
  </si>
  <si>
    <t>강원특별자치도지사배 동호인축구대회</t>
  </si>
  <si>
    <t>제28회 강원특별자치도지사배 생활체육남녀배구대회</t>
  </si>
  <si>
    <t>제7회 강원특별자치도지사배 생활체육 전국복싱대회</t>
  </si>
  <si>
    <t>제16회 강원특별자치도지사배 생활체육 풋살대회</t>
  </si>
  <si>
    <t>제8회 강원특별자치도지사기 파크골프대회</t>
  </si>
  <si>
    <t>자전거(미참가)</t>
  </si>
  <si>
    <t>제8회 강원특별자치도협회장기 생활체육배드민턴대회</t>
  </si>
  <si>
    <t>제34회 강원특별자치도협회장기 시군대항 볼링대회</t>
  </si>
  <si>
    <t>제24회 강원특별자치도협회장기 생활체육 야구대회</t>
  </si>
  <si>
    <t>주짓수(미참가)</t>
  </si>
  <si>
    <t>강원특별자치도협회장기 생활체육태권도대회</t>
  </si>
  <si>
    <t>제7회 강원특별자치도협회장기 족구대회</t>
  </si>
  <si>
    <t>인라인롤러(미참가)</t>
  </si>
  <si>
    <t>제13회 강원특별자치도협회장기 바둑대회</t>
  </si>
  <si>
    <t>제32회 강원특별자치도협회장기 테니스대회</t>
  </si>
  <si>
    <t>제12회 강원특별자치도협회장기 그라운드골프대회</t>
  </si>
  <si>
    <t>당구(미참가)</t>
  </si>
  <si>
    <t>제32회 강원특별자치도협회장기 생활체육탁구대회</t>
  </si>
  <si>
    <t>검도(미참가)</t>
  </si>
  <si>
    <t>강원특별자치도협회장기 도내 궁도대회</t>
  </si>
  <si>
    <t>제31회 강원특별자치도협회장기 생활체육게이트볼대회</t>
  </si>
  <si>
    <t>강원특별자치도협회장배 동호인축구대회</t>
  </si>
  <si>
    <t>강원특별자치도협회장배 생활체육남녀배구대회</t>
  </si>
  <si>
    <t>파크골프(미출전)</t>
  </si>
  <si>
    <t>태백곰기볼링(미참가)</t>
  </si>
  <si>
    <t>삼척 이사부 바다 수영(미참가)</t>
  </si>
  <si>
    <t>제14회 이사부장군배 삼척그레이트맨 철인3종대회</t>
  </si>
  <si>
    <t>제21회 대구광역시장배 철인3종대회</t>
  </si>
  <si>
    <t>제29회 삼척황영조마라톤대회</t>
  </si>
  <si>
    <t>홍천사랑 마라톤대회</t>
  </si>
  <si>
    <t>제20회 문화체육관광기 전국생활체육당구대회 및 2025 남원 전국당구선수권대회</t>
  </si>
  <si>
    <t>설악 그란폰도 사이클(미참가)</t>
  </si>
  <si>
    <t>제26회 회장기 전국 초등학생검도대회</t>
  </si>
  <si>
    <t>제4회 대한체육회장배 전국생활체육 복싱대회</t>
  </si>
  <si>
    <t>회장배 전국 우슈(미참가)</t>
  </si>
  <si>
    <t>강원학생 우슈(미참가)</t>
  </si>
  <si>
    <t>제7회 이사부장군기 전국남녀 궁도대회</t>
  </si>
  <si>
    <t>south korea masters 국제대회</t>
  </si>
  <si>
    <t>동태삼정 국회의원배 동호인축구대회</t>
  </si>
  <si>
    <t>강원 장애인 게이트볼 연맹기(미참가)</t>
  </si>
  <si>
    <t>전국지체장애인 체육대회</t>
  </si>
  <si>
    <t>국제초청 장애인 파크골프대회</t>
  </si>
  <si>
    <t>강원파크골프 대표선수선발전</t>
  </si>
  <si>
    <t>강원시각장애인볼링대회</t>
  </si>
  <si>
    <t>전국 시각장애인 탠덤 사이클대회(미참가)</t>
  </si>
  <si>
    <t>농아인 1,2차 볼링클럽대회(미참가)</t>
  </si>
  <si>
    <t>농아인 어울림 생활체육대회(미참가)</t>
  </si>
  <si>
    <t>어르신생활체육활동지원사업</t>
  </si>
  <si>
    <t>생활체육프로그램(도비)</t>
  </si>
  <si>
    <t>생활체육프로그램(시비)</t>
  </si>
  <si>
    <t>불용액(잔액)</t>
    <phoneticPr fontId="2" type="noConversion"/>
  </si>
  <si>
    <r>
      <rPr>
        <b/>
        <sz val="36"/>
        <color rgb="FF000000"/>
        <rFont val="HY견명조"/>
        <family val="1"/>
        <charset val="129"/>
      </rPr>
      <t>2</t>
    </r>
    <r>
      <rPr>
        <b/>
        <sz val="36"/>
        <color rgb="FF000000"/>
        <rFont val="HY견명조"/>
        <family val="1"/>
        <charset val="129"/>
      </rPr>
      <t>026년 예산(안) 총괄표</t>
    </r>
  </si>
  <si>
    <t xml:space="preserve">
(단위:원)</t>
  </si>
  <si>
    <t>2025 예산</t>
  </si>
  <si>
    <t>2026 예산</t>
  </si>
  <si>
    <t>비교증감</t>
  </si>
  <si>
    <t>기   금</t>
  </si>
  <si>
    <t>도   비</t>
  </si>
  <si>
    <t>시   비</t>
  </si>
  <si>
    <t>기   타</t>
  </si>
  <si>
    <t xml:space="preserve">사업명 </t>
  </si>
  <si>
    <t>엘리트체육</t>
  </si>
  <si>
    <t>전국 및 도단위 생활체육대회 참가</t>
    <phoneticPr fontId="2" type="noConversion"/>
  </si>
  <si>
    <t>2026 예산(안) 내역서</t>
  </si>
  <si>
    <t xml:space="preserve">                                                         (단위:원)</t>
  </si>
  <si>
    <t>구           분</t>
  </si>
  <si>
    <t>2026년</t>
  </si>
  <si>
    <t>제           목</t>
  </si>
  <si>
    <t>총           계</t>
  </si>
  <si>
    <t>생활체육프로그램(야간)</t>
  </si>
  <si>
    <t>자산물품취득비</t>
  </si>
  <si>
    <t>엘리트체육 활성화지원</t>
  </si>
  <si>
    <t>강원특별자치도민체전 참가</t>
  </si>
  <si>
    <t>축구교실</t>
  </si>
  <si>
    <t>전국및 도단위 생활체육대회 참가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</si>
</sst>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Black]#,##0;[Red]&quot;-&quot;#,##0;0"/>
    <numFmt numFmtId="177" formatCode="_(&quot;$&quot;* #,##0_);_(&quot;$&quot;* \(#,##0\);_(&quot;$&quot;* &quot;-&quot;_);_(@_)"/>
    <numFmt numFmtId="178" formatCode="_-* #,##0_-;\-* #,##0_-;_-* &quot;-&quot;_-;_-@"/>
    <numFmt numFmtId="179" formatCode="[Black]#,##0;[Red]&quot;감&quot;#,##0;0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궁서체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궁서체"/>
      <family val="1"/>
      <charset val="129"/>
    </font>
    <font>
      <sz val="14"/>
      <color theme="1"/>
      <name val="맑은 고딕"/>
      <family val="2"/>
      <charset val="129"/>
      <scheme val="minor"/>
    </font>
    <font>
      <b/>
      <i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i/>
      <sz val="14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4"/>
      <color theme="1"/>
      <name val="HY견명조"/>
      <family val="1"/>
      <charset val="129"/>
    </font>
    <font>
      <sz val="14"/>
      <color rgb="FFFF0000"/>
      <name val="HY견명조"/>
      <family val="1"/>
      <charset val="129"/>
    </font>
    <font>
      <sz val="10"/>
      <name val="HY견명조"/>
      <family val="1"/>
      <charset val="129"/>
    </font>
    <font>
      <sz val="10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26"/>
      <color theme="1"/>
      <name val="HY견명조"/>
      <family val="1"/>
      <charset val="129"/>
    </font>
    <font>
      <b/>
      <sz val="36"/>
      <color theme="1"/>
      <name val="Malgun Gothic"/>
      <family val="3"/>
      <charset val="129"/>
    </font>
    <font>
      <sz val="12"/>
      <color theme="1"/>
      <name val="궁서체"/>
      <family val="1"/>
      <charset val="129"/>
    </font>
    <font>
      <sz val="11"/>
      <name val="Calibri"/>
      <family val="2"/>
    </font>
    <font>
      <b/>
      <sz val="13"/>
      <color theme="1"/>
      <name val="HY견명조"/>
      <family val="1"/>
      <charset val="129"/>
    </font>
    <font>
      <sz val="13"/>
      <color theme="1"/>
      <name val="HY견명조"/>
      <family val="1"/>
      <charset val="129"/>
    </font>
    <font>
      <sz val="14"/>
      <color theme="1"/>
      <name val="Malgun Gothic"/>
      <family val="3"/>
      <charset val="129"/>
    </font>
    <font>
      <b/>
      <sz val="16"/>
      <color theme="1"/>
      <name val="HY견명조"/>
      <family val="1"/>
      <charset val="129"/>
    </font>
    <font>
      <b/>
      <sz val="14"/>
      <color theme="1"/>
      <name val="HY견명조"/>
      <family val="1"/>
      <charset val="129"/>
    </font>
    <font>
      <b/>
      <i/>
      <sz val="14"/>
      <color theme="1"/>
      <name val="HY견명조"/>
      <family val="1"/>
      <charset val="129"/>
    </font>
    <font>
      <sz val="11"/>
      <color theme="1"/>
      <name val="HY견명조"/>
      <family val="1"/>
      <charset val="129"/>
    </font>
    <font>
      <i/>
      <sz val="14"/>
      <color theme="1"/>
      <name val="HY견명조"/>
      <family val="1"/>
      <charset val="129"/>
    </font>
    <font>
      <sz val="14"/>
      <color rgb="FF000000"/>
      <name val="HY견명조"/>
      <family val="1"/>
      <charset val="129"/>
    </font>
    <font>
      <sz val="12"/>
      <color rgb="FF000000"/>
      <name val="HY견명조"/>
      <family val="1"/>
      <charset val="129"/>
    </font>
    <font>
      <sz val="11"/>
      <color theme="1"/>
      <name val="Calibri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&quot;맑은 고딕&quot;"/>
      <family val="3"/>
      <charset val="129"/>
    </font>
    <font>
      <sz val="11"/>
      <color theme="1"/>
      <name val="Dotum"/>
    </font>
    <font>
      <b/>
      <sz val="36"/>
      <color rgb="FF000000"/>
      <name val="HY견명조"/>
      <family val="1"/>
      <charset val="129"/>
    </font>
    <font>
      <sz val="12"/>
      <color theme="1"/>
      <name val="HY견명조"/>
      <family val="1"/>
      <charset val="129"/>
    </font>
    <font>
      <sz val="11"/>
      <color theme="0"/>
      <name val="Malgun Gothic"/>
      <family val="3"/>
      <charset val="129"/>
    </font>
    <font>
      <sz val="11"/>
      <color theme="0"/>
      <name val="Calibri"/>
      <family val="2"/>
    </font>
    <font>
      <b/>
      <sz val="12"/>
      <color theme="1"/>
      <name val="HY견명조"/>
      <family val="1"/>
      <charset val="129"/>
    </font>
    <font>
      <sz val="14"/>
      <name val="Calibri"/>
      <family val="2"/>
    </font>
    <font>
      <b/>
      <sz val="36"/>
      <color theme="1"/>
      <name val="HY견명조"/>
      <family val="1"/>
      <charset val="129"/>
    </font>
    <font>
      <sz val="28"/>
      <color theme="1"/>
      <name val="HY견명조"/>
      <family val="1"/>
      <charset val="129"/>
    </font>
    <font>
      <b/>
      <sz val="14"/>
      <color theme="1"/>
      <name val="Malgun Gothic"/>
      <family val="3"/>
      <charset val="129"/>
    </font>
    <font>
      <b/>
      <sz val="14"/>
      <color rgb="FFFF0000"/>
      <name val="HY견명조"/>
      <family val="1"/>
      <charset val="129"/>
    </font>
    <font>
      <sz val="11"/>
      <color theme="1"/>
      <name val="맑은 고딕"/>
      <family val="2"/>
      <scheme val="minor"/>
    </font>
    <font>
      <b/>
      <sz val="12"/>
      <color rgb="FF003399"/>
      <name val="HY견명조"/>
      <family val="1"/>
      <charset val="129"/>
    </font>
    <font>
      <b/>
      <sz val="14"/>
      <color rgb="FF003399"/>
      <name val="HY견명조"/>
      <family val="1"/>
      <charset val="129"/>
    </font>
    <font>
      <sz val="14"/>
      <color rgb="FF003399"/>
      <name val="HY견명조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CCECFF"/>
        <bgColor rgb="FFCCECFF"/>
      </patternFill>
    </fill>
    <fill>
      <patternFill patternType="solid">
        <fgColor rgb="FFFFFFCC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DAEEF3"/>
        <bgColor rgb="FFDAEEF3"/>
      </patternFill>
    </fill>
    <fill>
      <patternFill patternType="solid">
        <fgColor rgb="FFEAF1DD"/>
        <bgColor rgb="FFEAF1DD"/>
      </patternFill>
    </fill>
  </fills>
  <borders count="15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double">
        <color rgb="FF000000"/>
      </top>
      <bottom style="double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/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0" borderId="0"/>
    <xf numFmtId="177" fontId="1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6">
    <xf numFmtId="0" fontId="0" fillId="0" borderId="0" xfId="0">
      <alignment vertical="center"/>
    </xf>
    <xf numFmtId="41" fontId="3" fillId="0" borderId="0" xfId="1" applyFont="1" applyFill="1" applyAlignment="1">
      <alignment horizontal="left" vertical="center"/>
    </xf>
    <xf numFmtId="41" fontId="3" fillId="0" borderId="0" xfId="1" applyFont="1" applyFill="1" applyAlignment="1">
      <alignment horizontal="left" vertical="center" shrinkToFit="1"/>
    </xf>
    <xf numFmtId="41" fontId="4" fillId="0" borderId="0" xfId="1" applyFont="1" applyAlignment="1">
      <alignment vertical="center"/>
    </xf>
    <xf numFmtId="41" fontId="4" fillId="0" borderId="0" xfId="1" applyFont="1" applyAlignment="1">
      <alignment vertical="center" shrinkToFit="1"/>
    </xf>
    <xf numFmtId="0" fontId="0" fillId="0" borderId="0" xfId="0" applyAlignment="1">
      <alignment vertical="center"/>
    </xf>
    <xf numFmtId="41" fontId="4" fillId="0" borderId="0" xfId="1" applyFont="1" applyAlignment="1">
      <alignment horizontal="center" vertical="center"/>
    </xf>
    <xf numFmtId="41" fontId="6" fillId="0" borderId="0" xfId="1" applyFont="1" applyAlignment="1">
      <alignment vertical="center"/>
    </xf>
    <xf numFmtId="41" fontId="3" fillId="0" borderId="0" xfId="1" applyFont="1" applyFill="1" applyAlignment="1">
      <alignment vertical="center" shrinkToFit="1"/>
    </xf>
    <xf numFmtId="41" fontId="3" fillId="0" borderId="0" xfId="1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4" fillId="0" borderId="0" xfId="1" applyNumberFormat="1" applyFont="1" applyAlignment="1">
      <alignment horizontal="right" vertical="center" shrinkToFit="1"/>
    </xf>
    <xf numFmtId="41" fontId="15" fillId="0" borderId="0" xfId="1" applyFont="1" applyFill="1" applyAlignment="1">
      <alignment horizontal="left" vertical="center"/>
    </xf>
    <xf numFmtId="41" fontId="15" fillId="0" borderId="0" xfId="1" applyFont="1" applyFill="1" applyAlignment="1">
      <alignment horizontal="left" vertical="center" shrinkToFit="1"/>
    </xf>
    <xf numFmtId="41" fontId="15" fillId="0" borderId="0" xfId="1" applyFont="1" applyFill="1" applyAlignment="1">
      <alignment vertical="center" shrinkToFit="1"/>
    </xf>
    <xf numFmtId="176" fontId="1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6" fontId="20" fillId="0" borderId="0" xfId="0" applyNumberFormat="1" applyFont="1" applyAlignment="1">
      <alignment horizontal="right" vertical="center"/>
    </xf>
    <xf numFmtId="178" fontId="23" fillId="3" borderId="10" xfId="0" applyNumberFormat="1" applyFont="1" applyFill="1" applyBorder="1" applyAlignment="1">
      <alignment horizontal="center" vertical="center" shrinkToFit="1"/>
    </xf>
    <xf numFmtId="178" fontId="23" fillId="4" borderId="15" xfId="0" applyNumberFormat="1" applyFont="1" applyFill="1" applyBorder="1" applyAlignment="1">
      <alignment horizontal="center" vertical="center" shrinkToFit="1"/>
    </xf>
    <xf numFmtId="178" fontId="23" fillId="4" borderId="16" xfId="0" applyNumberFormat="1" applyFont="1" applyFill="1" applyBorder="1" applyAlignment="1">
      <alignment horizontal="center" vertical="center" shrinkToFit="1"/>
    </xf>
    <xf numFmtId="178" fontId="23" fillId="0" borderId="20" xfId="0" applyNumberFormat="1" applyFont="1" applyBorder="1" applyAlignment="1">
      <alignment horizontal="right" vertical="center" shrinkToFit="1"/>
    </xf>
    <xf numFmtId="176" fontId="23" fillId="0" borderId="21" xfId="0" applyNumberFormat="1" applyFont="1" applyBorder="1" applyAlignment="1">
      <alignment horizontal="right" vertical="center" shrinkToFit="1"/>
    </xf>
    <xf numFmtId="178" fontId="23" fillId="0" borderId="25" xfId="0" applyNumberFormat="1" applyFont="1" applyBorder="1" applyAlignment="1">
      <alignment horizontal="right" vertical="center" shrinkToFit="1"/>
    </xf>
    <xf numFmtId="176" fontId="23" fillId="0" borderId="26" xfId="0" applyNumberFormat="1" applyFont="1" applyBorder="1" applyAlignment="1">
      <alignment horizontal="right" vertical="center" shrinkToFit="1"/>
    </xf>
    <xf numFmtId="178" fontId="23" fillId="3" borderId="28" xfId="0" applyNumberFormat="1" applyFont="1" applyFill="1" applyBorder="1" applyAlignment="1">
      <alignment horizontal="center" vertical="center"/>
    </xf>
    <xf numFmtId="178" fontId="23" fillId="3" borderId="4" xfId="0" applyNumberFormat="1" applyFont="1" applyFill="1" applyBorder="1" applyAlignment="1">
      <alignment horizontal="center" vertical="center"/>
    </xf>
    <xf numFmtId="178" fontId="23" fillId="3" borderId="4" xfId="0" applyNumberFormat="1" applyFont="1" applyFill="1" applyBorder="1" applyAlignment="1">
      <alignment horizontal="center" vertical="center" shrinkToFit="1"/>
    </xf>
    <xf numFmtId="176" fontId="23" fillId="3" borderId="29" xfId="0" applyNumberFormat="1" applyFont="1" applyFill="1" applyBorder="1" applyAlignment="1">
      <alignment horizontal="center" vertical="center" shrinkToFit="1"/>
    </xf>
    <xf numFmtId="178" fontId="23" fillId="0" borderId="15" xfId="0" applyNumberFormat="1" applyFont="1" applyBorder="1" applyAlignment="1">
      <alignment vertical="center"/>
    </xf>
    <xf numFmtId="176" fontId="23" fillId="0" borderId="16" xfId="0" applyNumberFormat="1" applyFont="1" applyBorder="1" applyAlignment="1">
      <alignment horizontal="right" vertical="center"/>
    </xf>
    <xf numFmtId="178" fontId="24" fillId="0" borderId="25" xfId="0" applyNumberFormat="1" applyFont="1" applyFill="1" applyBorder="1" applyAlignment="1">
      <alignment vertical="center"/>
    </xf>
    <xf numFmtId="178" fontId="24" fillId="0" borderId="25" xfId="0" applyNumberFormat="1" applyFont="1" applyBorder="1" applyAlignment="1">
      <alignment vertical="center" shrinkToFit="1"/>
    </xf>
    <xf numFmtId="176" fontId="24" fillId="0" borderId="26" xfId="0" applyNumberFormat="1" applyFont="1" applyBorder="1" applyAlignment="1">
      <alignment horizontal="right" vertical="center" shrinkToFit="1"/>
    </xf>
    <xf numFmtId="178" fontId="24" fillId="0" borderId="25" xfId="0" applyNumberFormat="1" applyFont="1" applyFill="1" applyBorder="1" applyAlignment="1">
      <alignment vertical="center" shrinkToFit="1"/>
    </xf>
    <xf numFmtId="178" fontId="24" fillId="0" borderId="31" xfId="0" applyNumberFormat="1" applyFont="1" applyBorder="1" applyAlignment="1">
      <alignment horizontal="center" vertical="center"/>
    </xf>
    <xf numFmtId="178" fontId="24" fillId="0" borderId="32" xfId="0" applyNumberFormat="1" applyFont="1" applyFill="1" applyBorder="1" applyAlignment="1">
      <alignment vertical="center"/>
    </xf>
    <xf numFmtId="176" fontId="24" fillId="0" borderId="34" xfId="0" applyNumberFormat="1" applyFont="1" applyBorder="1" applyAlignment="1">
      <alignment horizontal="right" vertical="center" shrinkToFit="1"/>
    </xf>
    <xf numFmtId="178" fontId="24" fillId="0" borderId="36" xfId="0" applyNumberFormat="1" applyFont="1" applyBorder="1" applyAlignment="1">
      <alignment horizontal="center" vertical="center"/>
    </xf>
    <xf numFmtId="178" fontId="24" fillId="0" borderId="37" xfId="0" applyNumberFormat="1" applyFont="1" applyFill="1" applyBorder="1" applyAlignment="1">
      <alignment vertical="center"/>
    </xf>
    <xf numFmtId="178" fontId="24" fillId="0" borderId="37" xfId="0" applyNumberFormat="1" applyFont="1" applyBorder="1" applyAlignment="1">
      <alignment vertical="center" shrinkToFit="1"/>
    </xf>
    <xf numFmtId="176" fontId="24" fillId="0" borderId="38" xfId="0" applyNumberFormat="1" applyFont="1" applyBorder="1" applyAlignment="1">
      <alignment horizontal="right" vertical="center" shrinkToFit="1"/>
    </xf>
    <xf numFmtId="178" fontId="24" fillId="0" borderId="39" xfId="0" applyNumberFormat="1" applyFont="1" applyBorder="1" applyAlignment="1">
      <alignment horizontal="center" vertical="center"/>
    </xf>
    <xf numFmtId="178" fontId="24" fillId="0" borderId="25" xfId="0" applyNumberFormat="1" applyFont="1" applyFill="1" applyBorder="1" applyAlignment="1">
      <alignment horizontal="left" vertical="center" wrapText="1"/>
    </xf>
    <xf numFmtId="178" fontId="24" fillId="0" borderId="25" xfId="0" applyNumberFormat="1" applyFont="1" applyFill="1" applyBorder="1" applyAlignment="1">
      <alignment horizontal="left" vertical="center"/>
    </xf>
    <xf numFmtId="178" fontId="24" fillId="0" borderId="10" xfId="0" applyNumberFormat="1" applyFont="1" applyFill="1" applyBorder="1" applyAlignment="1">
      <alignment horizontal="left" vertical="center"/>
    </xf>
    <xf numFmtId="178" fontId="24" fillId="0" borderId="40" xfId="0" applyNumberFormat="1" applyFont="1" applyBorder="1" applyAlignment="1">
      <alignment horizontal="center" vertical="center"/>
    </xf>
    <xf numFmtId="178" fontId="24" fillId="0" borderId="27" xfId="0" applyNumberFormat="1" applyFont="1" applyFill="1" applyBorder="1" applyAlignment="1">
      <alignment horizontal="left" vertical="center"/>
    </xf>
    <xf numFmtId="178" fontId="24" fillId="0" borderId="27" xfId="0" applyNumberFormat="1" applyFont="1" applyBorder="1" applyAlignment="1">
      <alignment vertical="center" shrinkToFit="1"/>
    </xf>
    <xf numFmtId="176" fontId="24" fillId="0" borderId="41" xfId="0" applyNumberFormat="1" applyFont="1" applyBorder="1" applyAlignment="1">
      <alignment horizontal="right" vertical="center" shrinkToFit="1"/>
    </xf>
    <xf numFmtId="178" fontId="24" fillId="0" borderId="37" xfId="0" applyNumberFormat="1" applyFont="1" applyFill="1" applyBorder="1" applyAlignment="1">
      <alignment horizontal="left" vertical="center"/>
    </xf>
    <xf numFmtId="176" fontId="24" fillId="5" borderId="38" xfId="0" applyNumberFormat="1" applyFont="1" applyFill="1" applyBorder="1" applyAlignment="1">
      <alignment horizontal="right" vertical="center" shrinkToFit="1"/>
    </xf>
    <xf numFmtId="176" fontId="24" fillId="5" borderId="26" xfId="0" applyNumberFormat="1" applyFont="1" applyFill="1" applyBorder="1" applyAlignment="1">
      <alignment horizontal="right" vertical="center" shrinkToFit="1"/>
    </xf>
    <xf numFmtId="178" fontId="24" fillId="0" borderId="10" xfId="0" applyNumberFormat="1" applyFont="1" applyFill="1" applyBorder="1" applyAlignment="1">
      <alignment vertical="center"/>
    </xf>
    <xf numFmtId="178" fontId="24" fillId="0" borderId="10" xfId="0" applyNumberFormat="1" applyFont="1" applyBorder="1" applyAlignment="1">
      <alignment vertical="center" shrinkToFit="1"/>
    </xf>
    <xf numFmtId="176" fontId="24" fillId="5" borderId="11" xfId="0" applyNumberFormat="1" applyFont="1" applyFill="1" applyBorder="1" applyAlignment="1">
      <alignment horizontal="right" vertical="center" shrinkToFit="1"/>
    </xf>
    <xf numFmtId="178" fontId="24" fillId="0" borderId="43" xfId="0" applyNumberFormat="1" applyFont="1" applyBorder="1" applyAlignment="1">
      <alignment vertical="center" shrinkToFit="1"/>
    </xf>
    <xf numFmtId="176" fontId="24" fillId="0" borderId="44" xfId="0" applyNumberFormat="1" applyFont="1" applyBorder="1" applyAlignment="1">
      <alignment horizontal="right" vertical="center" shrinkToFit="1"/>
    </xf>
    <xf numFmtId="178" fontId="20" fillId="0" borderId="0" xfId="0" applyNumberFormat="1" applyFont="1" applyAlignment="1">
      <alignment horizontal="center" vertical="center"/>
    </xf>
    <xf numFmtId="178" fontId="26" fillId="0" borderId="27" xfId="0" applyNumberFormat="1" applyFont="1" applyBorder="1" applyAlignment="1">
      <alignment horizontal="center" vertical="center" shrinkToFit="1"/>
    </xf>
    <xf numFmtId="178" fontId="28" fillId="6" borderId="48" xfId="0" applyNumberFormat="1" applyFont="1" applyFill="1" applyBorder="1" applyAlignment="1">
      <alignment vertical="center"/>
    </xf>
    <xf numFmtId="178" fontId="28" fillId="6" borderId="1" xfId="0" applyNumberFormat="1" applyFont="1" applyFill="1" applyBorder="1" applyAlignment="1">
      <alignment vertical="center"/>
    </xf>
    <xf numFmtId="178" fontId="28" fillId="6" borderId="1" xfId="0" applyNumberFormat="1" applyFont="1" applyFill="1" applyBorder="1" applyAlignment="1">
      <alignment horizontal="left" vertical="center"/>
    </xf>
    <xf numFmtId="178" fontId="28" fillId="6" borderId="49" xfId="0" applyNumberFormat="1" applyFont="1" applyFill="1" applyBorder="1" applyAlignment="1">
      <alignment vertical="center"/>
    </xf>
    <xf numFmtId="178" fontId="28" fillId="6" borderId="32" xfId="0" applyNumberFormat="1" applyFont="1" applyFill="1" applyBorder="1" applyAlignment="1">
      <alignment horizontal="left" vertical="center" shrinkToFit="1"/>
    </xf>
    <xf numFmtId="178" fontId="28" fillId="7" borderId="33" xfId="0" applyNumberFormat="1" applyFont="1" applyFill="1" applyBorder="1" applyAlignment="1">
      <alignment vertical="center" shrinkToFit="1"/>
    </xf>
    <xf numFmtId="178" fontId="13" fillId="5" borderId="10" xfId="0" applyNumberFormat="1" applyFont="1" applyFill="1" applyBorder="1" applyAlignment="1">
      <alignment horizontal="center" vertical="center"/>
    </xf>
    <xf numFmtId="178" fontId="28" fillId="5" borderId="51" xfId="0" applyNumberFormat="1" applyFont="1" applyFill="1" applyBorder="1" applyAlignment="1">
      <alignment vertical="center"/>
    </xf>
    <xf numFmtId="178" fontId="28" fillId="3" borderId="23" xfId="0" applyNumberFormat="1" applyFont="1" applyFill="1" applyBorder="1" applyAlignment="1">
      <alignment horizontal="left" vertical="center"/>
    </xf>
    <xf numFmtId="178" fontId="28" fillId="3" borderId="24" xfId="0" applyNumberFormat="1" applyFont="1" applyFill="1" applyBorder="1" applyAlignment="1">
      <alignment vertical="center"/>
    </xf>
    <xf numFmtId="3" fontId="28" fillId="3" borderId="25" xfId="0" applyNumberFormat="1" applyFont="1" applyFill="1" applyBorder="1" applyAlignment="1">
      <alignment horizontal="right" vertical="center" shrinkToFit="1"/>
    </xf>
    <xf numFmtId="178" fontId="13" fillId="5" borderId="52" xfId="0" applyNumberFormat="1" applyFont="1" applyFill="1" applyBorder="1" applyAlignment="1">
      <alignment horizontal="center" vertical="center"/>
    </xf>
    <xf numFmtId="178" fontId="13" fillId="5" borderId="33" xfId="0" applyNumberFormat="1" applyFont="1" applyFill="1" applyBorder="1" applyAlignment="1">
      <alignment vertical="center"/>
    </xf>
    <xf numFmtId="3" fontId="13" fillId="0" borderId="55" xfId="0" applyNumberFormat="1" applyFont="1" applyBorder="1" applyAlignment="1">
      <alignment horizontal="right" vertical="center" shrinkToFit="1"/>
    </xf>
    <xf numFmtId="178" fontId="13" fillId="5" borderId="10" xfId="0" applyNumberFormat="1" applyFont="1" applyFill="1" applyBorder="1" applyAlignment="1">
      <alignment vertical="center"/>
    </xf>
    <xf numFmtId="3" fontId="13" fillId="0" borderId="25" xfId="0" applyNumberFormat="1" applyFont="1" applyBorder="1" applyAlignment="1">
      <alignment horizontal="right" vertical="center" shrinkToFit="1"/>
    </xf>
    <xf numFmtId="3" fontId="28" fillId="7" borderId="20" xfId="0" applyNumberFormat="1" applyFont="1" applyFill="1" applyBorder="1" applyAlignment="1">
      <alignment horizontal="right" vertical="center" shrinkToFit="1"/>
    </xf>
    <xf numFmtId="178" fontId="28" fillId="0" borderId="33" xfId="0" applyNumberFormat="1" applyFont="1" applyBorder="1" applyAlignment="1">
      <alignment horizontal="center" vertical="center"/>
    </xf>
    <xf numFmtId="178" fontId="28" fillId="3" borderId="51" xfId="0" applyNumberFormat="1" applyFont="1" applyFill="1" applyBorder="1" applyAlignment="1">
      <alignment vertical="center"/>
    </xf>
    <xf numFmtId="178" fontId="28" fillId="3" borderId="24" xfId="0" applyNumberFormat="1" applyFont="1" applyFill="1" applyBorder="1" applyAlignment="1">
      <alignment horizontal="left" vertical="center"/>
    </xf>
    <xf numFmtId="178" fontId="14" fillId="5" borderId="33" xfId="0" applyNumberFormat="1" applyFont="1" applyFill="1" applyBorder="1" applyAlignment="1">
      <alignment vertical="center" shrinkToFit="1"/>
    </xf>
    <xf numFmtId="178" fontId="13" fillId="5" borderId="52" xfId="0" applyNumberFormat="1" applyFont="1" applyFill="1" applyBorder="1" applyAlignment="1">
      <alignment vertical="center"/>
    </xf>
    <xf numFmtId="178" fontId="13" fillId="0" borderId="9" xfId="0" applyNumberFormat="1" applyFont="1" applyBorder="1" applyAlignment="1">
      <alignment vertical="center"/>
    </xf>
    <xf numFmtId="178" fontId="14" fillId="5" borderId="10" xfId="0" applyNumberFormat="1" applyFont="1" applyFill="1" applyBorder="1" applyAlignment="1">
      <alignment vertical="center" shrinkToFit="1"/>
    </xf>
    <xf numFmtId="3" fontId="28" fillId="3" borderId="25" xfId="0" applyNumberFormat="1" applyFont="1" applyFill="1" applyBorder="1" applyAlignment="1">
      <alignment horizontal="right" vertical="center"/>
    </xf>
    <xf numFmtId="3" fontId="28" fillId="7" borderId="25" xfId="0" applyNumberFormat="1" applyFont="1" applyFill="1" applyBorder="1" applyAlignment="1">
      <alignment horizontal="right" vertical="center" shrinkToFit="1"/>
    </xf>
    <xf numFmtId="0" fontId="13" fillId="0" borderId="33" xfId="0" applyFont="1" applyBorder="1" applyAlignment="1">
      <alignment vertical="center"/>
    </xf>
    <xf numFmtId="178" fontId="28" fillId="0" borderId="10" xfId="0" applyNumberFormat="1" applyFont="1" applyBorder="1" applyAlignment="1">
      <alignment horizontal="left" vertical="center"/>
    </xf>
    <xf numFmtId="178" fontId="28" fillId="0" borderId="33" xfId="0" applyNumberFormat="1" applyFont="1" applyBorder="1" applyAlignment="1">
      <alignment horizontal="left" vertical="center"/>
    </xf>
    <xf numFmtId="3" fontId="13" fillId="0" borderId="63" xfId="0" applyNumberFormat="1" applyFont="1" applyBorder="1" applyAlignment="1">
      <alignment horizontal="right" vertical="center" shrinkToFit="1"/>
    </xf>
    <xf numFmtId="178" fontId="28" fillId="0" borderId="33" xfId="0" applyNumberFormat="1" applyFont="1" applyBorder="1" applyAlignment="1">
      <alignment vertical="center"/>
    </xf>
    <xf numFmtId="178" fontId="28" fillId="7" borderId="56" xfId="0" applyNumberFormat="1" applyFont="1" applyFill="1" applyBorder="1" applyAlignment="1">
      <alignment vertical="center"/>
    </xf>
    <xf numFmtId="178" fontId="28" fillId="7" borderId="18" xfId="0" applyNumberFormat="1" applyFont="1" applyFill="1" applyBorder="1" applyAlignment="1">
      <alignment horizontal="left" vertical="center"/>
    </xf>
    <xf numFmtId="178" fontId="28" fillId="7" borderId="19" xfId="0" applyNumberFormat="1" applyFont="1" applyFill="1" applyBorder="1" applyAlignment="1">
      <alignment vertical="center"/>
    </xf>
    <xf numFmtId="3" fontId="28" fillId="7" borderId="20" xfId="0" applyNumberFormat="1" applyFont="1" applyFill="1" applyBorder="1" applyAlignment="1">
      <alignment horizontal="right" vertical="center"/>
    </xf>
    <xf numFmtId="178" fontId="28" fillId="0" borderId="52" xfId="0" applyNumberFormat="1" applyFont="1" applyBorder="1" applyAlignment="1">
      <alignment vertical="center"/>
    </xf>
    <xf numFmtId="178" fontId="13" fillId="0" borderId="10" xfId="0" applyNumberFormat="1" applyFont="1" applyBorder="1" applyAlignment="1">
      <alignment vertical="center" shrinkToFit="1"/>
    </xf>
    <xf numFmtId="178" fontId="13" fillId="0" borderId="55" xfId="0" applyNumberFormat="1" applyFont="1" applyBorder="1" applyAlignment="1">
      <alignment vertical="center" shrinkToFit="1"/>
    </xf>
    <xf numFmtId="178" fontId="13" fillId="0" borderId="20" xfId="0" applyNumberFormat="1" applyFont="1" applyBorder="1" applyAlignment="1">
      <alignment vertical="center" shrinkToFit="1"/>
    </xf>
    <xf numFmtId="3" fontId="13" fillId="0" borderId="64" xfId="0" applyNumberFormat="1" applyFont="1" applyBorder="1" applyAlignment="1">
      <alignment horizontal="right" vertical="center" shrinkToFit="1"/>
    </xf>
    <xf numFmtId="0" fontId="13" fillId="0" borderId="52" xfId="0" applyFont="1" applyBorder="1" applyAlignment="1">
      <alignment vertical="center"/>
    </xf>
    <xf numFmtId="178" fontId="28" fillId="0" borderId="10" xfId="0" applyNumberFormat="1" applyFont="1" applyBorder="1" applyAlignment="1">
      <alignment vertical="center"/>
    </xf>
    <xf numFmtId="178" fontId="29" fillId="0" borderId="10" xfId="0" applyNumberFormat="1" applyFont="1" applyFill="1" applyBorder="1" applyAlignment="1">
      <alignment vertical="center"/>
    </xf>
    <xf numFmtId="3" fontId="13" fillId="0" borderId="65" xfId="0" applyNumberFormat="1" applyFont="1" applyBorder="1" applyAlignment="1">
      <alignment horizontal="right" vertical="center" shrinkToFit="1"/>
    </xf>
    <xf numFmtId="178" fontId="29" fillId="0" borderId="55" xfId="0" applyNumberFormat="1" applyFont="1" applyFill="1" applyBorder="1" applyAlignment="1">
      <alignment vertical="center"/>
    </xf>
    <xf numFmtId="178" fontId="29" fillId="0" borderId="55" xfId="0" applyNumberFormat="1" applyFont="1" applyFill="1" applyBorder="1" applyAlignment="1">
      <alignment vertical="center" shrinkToFit="1"/>
    </xf>
    <xf numFmtId="178" fontId="28" fillId="0" borderId="20" xfId="0" applyNumberFormat="1" applyFont="1" applyBorder="1" applyAlignment="1">
      <alignment horizontal="center" vertical="center"/>
    </xf>
    <xf numFmtId="178" fontId="29" fillId="0" borderId="63" xfId="0" applyNumberFormat="1" applyFont="1" applyFill="1" applyBorder="1" applyAlignment="1">
      <alignment vertical="center" shrinkToFit="1"/>
    </xf>
    <xf numFmtId="178" fontId="28" fillId="3" borderId="56" xfId="0" applyNumberFormat="1" applyFont="1" applyFill="1" applyBorder="1" applyAlignment="1">
      <alignment vertical="center"/>
    </xf>
    <xf numFmtId="178" fontId="28" fillId="3" borderId="19" xfId="0" applyNumberFormat="1" applyFont="1" applyFill="1" applyBorder="1" applyAlignment="1">
      <alignment horizontal="left" vertical="center"/>
    </xf>
    <xf numFmtId="3" fontId="28" fillId="3" borderId="20" xfId="0" applyNumberFormat="1" applyFont="1" applyFill="1" applyBorder="1" applyAlignment="1">
      <alignment horizontal="right" vertical="center" shrinkToFit="1"/>
    </xf>
    <xf numFmtId="178" fontId="13" fillId="0" borderId="33" xfId="0" applyNumberFormat="1" applyFont="1" applyBorder="1" applyAlignment="1">
      <alignment horizontal="center" vertical="center"/>
    </xf>
    <xf numFmtId="178" fontId="13" fillId="0" borderId="25" xfId="0" applyNumberFormat="1" applyFont="1" applyBorder="1" applyAlignment="1">
      <alignment vertical="center" shrinkToFit="1"/>
    </xf>
    <xf numFmtId="178" fontId="28" fillId="7" borderId="25" xfId="0" applyNumberFormat="1" applyFont="1" applyFill="1" applyBorder="1" applyAlignment="1">
      <alignment vertical="center"/>
    </xf>
    <xf numFmtId="178" fontId="13" fillId="0" borderId="10" xfId="0" applyNumberFormat="1" applyFont="1" applyBorder="1" applyAlignment="1">
      <alignment vertical="center"/>
    </xf>
    <xf numFmtId="178" fontId="13" fillId="0" borderId="33" xfId="0" applyNumberFormat="1" applyFont="1" applyBorder="1" applyAlignment="1">
      <alignment vertical="center"/>
    </xf>
    <xf numFmtId="178" fontId="13" fillId="0" borderId="52" xfId="0" applyNumberFormat="1" applyFont="1" applyBorder="1" applyAlignment="1">
      <alignment vertical="center"/>
    </xf>
    <xf numFmtId="178" fontId="13" fillId="0" borderId="10" xfId="0" applyNumberFormat="1" applyFont="1" applyFill="1" applyBorder="1" applyAlignment="1">
      <alignment vertical="center" shrinkToFit="1"/>
    </xf>
    <xf numFmtId="3" fontId="13" fillId="0" borderId="10" xfId="0" applyNumberFormat="1" applyFont="1" applyBorder="1" applyAlignment="1">
      <alignment horizontal="right" vertical="center" shrinkToFit="1"/>
    </xf>
    <xf numFmtId="178" fontId="13" fillId="0" borderId="55" xfId="0" applyNumberFormat="1" applyFont="1" applyFill="1" applyBorder="1" applyAlignment="1">
      <alignment vertical="center" shrinkToFit="1"/>
    </xf>
    <xf numFmtId="178" fontId="13" fillId="0" borderId="33" xfId="0" applyNumberFormat="1" applyFont="1" applyFill="1" applyBorder="1" applyAlignment="1">
      <alignment vertical="center" shrinkToFit="1"/>
    </xf>
    <xf numFmtId="178" fontId="13" fillId="0" borderId="20" xfId="0" applyNumberFormat="1" applyFont="1" applyFill="1" applyBorder="1" applyAlignment="1">
      <alignment vertical="center" shrinkToFit="1"/>
    </xf>
    <xf numFmtId="178" fontId="13" fillId="0" borderId="33" xfId="0" applyNumberFormat="1" applyFont="1" applyBorder="1" applyAlignment="1">
      <alignment vertical="center" shrinkToFit="1"/>
    </xf>
    <xf numFmtId="0" fontId="28" fillId="0" borderId="33" xfId="0" applyFont="1" applyBorder="1" applyAlignment="1">
      <alignment vertical="center"/>
    </xf>
    <xf numFmtId="178" fontId="31" fillId="0" borderId="66" xfId="0" applyNumberFormat="1" applyFont="1" applyBorder="1" applyAlignment="1">
      <alignment vertical="center" shrinkToFit="1"/>
    </xf>
    <xf numFmtId="3" fontId="13" fillId="0" borderId="66" xfId="0" applyNumberFormat="1" applyFont="1" applyBorder="1" applyAlignment="1">
      <alignment horizontal="right" vertical="center" shrinkToFit="1"/>
    </xf>
    <xf numFmtId="178" fontId="31" fillId="0" borderId="55" xfId="0" applyNumberFormat="1" applyFont="1" applyBorder="1" applyAlignment="1">
      <alignment vertical="center" shrinkToFit="1"/>
    </xf>
    <xf numFmtId="178" fontId="31" fillId="0" borderId="63" xfId="0" applyNumberFormat="1" applyFont="1" applyBorder="1" applyAlignment="1">
      <alignment vertical="center" shrinkToFit="1"/>
    </xf>
    <xf numFmtId="178" fontId="13" fillId="0" borderId="33" xfId="0" applyNumberFormat="1" applyFont="1" applyBorder="1" applyAlignment="1">
      <alignment horizontal="left" vertical="center" shrinkToFit="1"/>
    </xf>
    <xf numFmtId="0" fontId="32" fillId="0" borderId="65" xfId="0" applyFont="1" applyFill="1" applyBorder="1" applyAlignment="1">
      <alignment vertical="center" shrinkToFit="1"/>
    </xf>
    <xf numFmtId="178" fontId="32" fillId="0" borderId="55" xfId="0" applyNumberFormat="1" applyFont="1" applyFill="1" applyBorder="1" applyAlignment="1">
      <alignment vertical="center" shrinkToFit="1"/>
    </xf>
    <xf numFmtId="178" fontId="32" fillId="0" borderId="64" xfId="0" applyNumberFormat="1" applyFont="1" applyFill="1" applyBorder="1" applyAlignment="1">
      <alignment vertical="center" shrinkToFit="1"/>
    </xf>
    <xf numFmtId="178" fontId="13" fillId="0" borderId="20" xfId="0" applyNumberFormat="1" applyFont="1" applyBorder="1" applyAlignment="1">
      <alignment horizontal="left" vertical="center" shrinkToFit="1"/>
    </xf>
    <xf numFmtId="178" fontId="32" fillId="0" borderId="63" xfId="0" applyNumberFormat="1" applyFont="1" applyFill="1" applyBorder="1" applyAlignment="1">
      <alignment vertical="center" shrinkToFit="1"/>
    </xf>
    <xf numFmtId="178" fontId="13" fillId="0" borderId="52" xfId="0" applyNumberFormat="1" applyFont="1" applyBorder="1" applyAlignment="1">
      <alignment horizontal="left" vertical="center" shrinkToFit="1"/>
    </xf>
    <xf numFmtId="3" fontId="13" fillId="0" borderId="33" xfId="0" applyNumberFormat="1" applyFont="1" applyBorder="1" applyAlignment="1">
      <alignment horizontal="right" vertical="center" shrinkToFit="1"/>
    </xf>
    <xf numFmtId="0" fontId="13" fillId="5" borderId="33" xfId="0" applyFont="1" applyFill="1" applyBorder="1" applyAlignment="1">
      <alignment vertical="center"/>
    </xf>
    <xf numFmtId="3" fontId="13" fillId="0" borderId="43" xfId="0" applyNumberFormat="1" applyFont="1" applyBorder="1" applyAlignment="1">
      <alignment horizontal="right" vertical="center" shrinkToFit="1"/>
    </xf>
    <xf numFmtId="178" fontId="13" fillId="0" borderId="43" xfId="0" applyNumberFormat="1" applyFont="1" applyBorder="1" applyAlignment="1">
      <alignment vertical="center" shrinkToFit="1"/>
    </xf>
    <xf numFmtId="0" fontId="0" fillId="0" borderId="0" xfId="0" applyFont="1" applyAlignment="1">
      <alignment vertical="center"/>
    </xf>
    <xf numFmtId="178" fontId="24" fillId="0" borderId="70" xfId="0" applyNumberFormat="1" applyFont="1" applyFill="1" applyBorder="1" applyAlignment="1">
      <alignment vertical="center" shrinkToFit="1"/>
    </xf>
    <xf numFmtId="178" fontId="24" fillId="0" borderId="70" xfId="0" applyNumberFormat="1" applyFont="1" applyBorder="1" applyAlignment="1">
      <alignment vertical="center" shrinkToFit="1"/>
    </xf>
    <xf numFmtId="176" fontId="24" fillId="0" borderId="69" xfId="0" applyNumberFormat="1" applyFont="1" applyBorder="1" applyAlignment="1">
      <alignment horizontal="right" vertical="center" shrinkToFit="1"/>
    </xf>
    <xf numFmtId="178" fontId="24" fillId="0" borderId="67" xfId="0" applyNumberFormat="1" applyFont="1" applyFill="1" applyBorder="1" applyAlignment="1">
      <alignment vertical="center"/>
    </xf>
    <xf numFmtId="178" fontId="24" fillId="0" borderId="32" xfId="0" applyNumberFormat="1" applyFont="1" applyBorder="1" applyAlignment="1">
      <alignment vertical="center" shrinkToFit="1"/>
    </xf>
    <xf numFmtId="176" fontId="26" fillId="0" borderId="41" xfId="0" applyNumberFormat="1" applyFont="1" applyBorder="1" applyAlignment="1">
      <alignment horizontal="center" vertical="center" shrinkToFit="1"/>
    </xf>
    <xf numFmtId="178" fontId="28" fillId="6" borderId="35" xfId="0" applyNumberFormat="1" applyFont="1" applyFill="1" applyBorder="1" applyAlignment="1">
      <alignment vertical="center"/>
    </xf>
    <xf numFmtId="178" fontId="13" fillId="0" borderId="28" xfId="0" applyNumberFormat="1" applyFont="1" applyBorder="1" applyAlignment="1">
      <alignment vertical="center" textRotation="255"/>
    </xf>
    <xf numFmtId="178" fontId="13" fillId="0" borderId="30" xfId="0" applyNumberFormat="1" applyFont="1" applyBorder="1" applyAlignment="1">
      <alignment vertical="center" textRotation="255"/>
    </xf>
    <xf numFmtId="3" fontId="28" fillId="3" borderId="26" xfId="0" applyNumberFormat="1" applyFont="1" applyFill="1" applyBorder="1" applyAlignment="1">
      <alignment horizontal="right" vertical="center" shrinkToFit="1"/>
    </xf>
    <xf numFmtId="3" fontId="13" fillId="5" borderId="75" xfId="0" applyNumberFormat="1" applyFont="1" applyFill="1" applyBorder="1" applyAlignment="1">
      <alignment horizontal="right" vertical="center" shrinkToFit="1"/>
    </xf>
    <xf numFmtId="3" fontId="13" fillId="5" borderId="76" xfId="0" applyNumberFormat="1" applyFont="1" applyFill="1" applyBorder="1" applyAlignment="1">
      <alignment horizontal="right" vertical="center" shrinkToFit="1"/>
    </xf>
    <xf numFmtId="3" fontId="13" fillId="5" borderId="77" xfId="0" applyNumberFormat="1" applyFont="1" applyFill="1" applyBorder="1" applyAlignment="1">
      <alignment horizontal="right" vertical="center" shrinkToFit="1"/>
    </xf>
    <xf numFmtId="3" fontId="28" fillId="7" borderId="26" xfId="0" applyNumberFormat="1" applyFont="1" applyFill="1" applyBorder="1" applyAlignment="1">
      <alignment horizontal="right" vertical="center" shrinkToFit="1"/>
    </xf>
    <xf numFmtId="178" fontId="13" fillId="0" borderId="30" xfId="0" applyNumberFormat="1" applyFont="1" applyBorder="1" applyAlignment="1">
      <alignment horizontal="center" vertical="center"/>
    </xf>
    <xf numFmtId="3" fontId="28" fillId="5" borderId="26" xfId="0" applyNumberFormat="1" applyFont="1" applyFill="1" applyBorder="1" applyAlignment="1">
      <alignment horizontal="right" vertical="center" shrinkToFit="1"/>
    </xf>
    <xf numFmtId="3" fontId="28" fillId="5" borderId="78" xfId="0" applyNumberFormat="1" applyFont="1" applyFill="1" applyBorder="1" applyAlignment="1">
      <alignment horizontal="right" vertical="center" shrinkToFit="1"/>
    </xf>
    <xf numFmtId="0" fontId="33" fillId="3" borderId="0" xfId="0" applyFont="1" applyFill="1" applyBorder="1" applyAlignment="1">
      <alignment vertical="center"/>
    </xf>
    <xf numFmtId="3" fontId="13" fillId="5" borderId="79" xfId="0" applyNumberFormat="1" applyFont="1" applyFill="1" applyBorder="1" applyAlignment="1">
      <alignment horizontal="right" vertical="center" shrinkToFit="1"/>
    </xf>
    <xf numFmtId="3" fontId="30" fillId="5" borderId="26" xfId="0" applyNumberFormat="1" applyFont="1" applyFill="1" applyBorder="1" applyAlignment="1">
      <alignment horizontal="right" vertical="center" shrinkToFit="1"/>
    </xf>
    <xf numFmtId="178" fontId="33" fillId="3" borderId="56" xfId="0" applyNumberFormat="1" applyFont="1" applyFill="1" applyBorder="1" applyAlignment="1">
      <alignment vertical="center"/>
    </xf>
    <xf numFmtId="178" fontId="33" fillId="0" borderId="30" xfId="0" applyNumberFormat="1" applyFont="1" applyBorder="1" applyAlignment="1">
      <alignment vertical="center"/>
    </xf>
    <xf numFmtId="178" fontId="33" fillId="4" borderId="33" xfId="0" applyNumberFormat="1" applyFont="1" applyFill="1" applyBorder="1" applyAlignment="1">
      <alignment vertical="center"/>
    </xf>
    <xf numFmtId="178" fontId="34" fillId="3" borderId="18" xfId="0" applyNumberFormat="1" applyFont="1" applyFill="1" applyBorder="1" applyAlignment="1">
      <alignment vertical="center"/>
    </xf>
    <xf numFmtId="178" fontId="33" fillId="3" borderId="19" xfId="0" applyNumberFormat="1" applyFont="1" applyFill="1" applyBorder="1" applyAlignment="1">
      <alignment vertical="center"/>
    </xf>
    <xf numFmtId="3" fontId="34" fillId="3" borderId="25" xfId="0" applyNumberFormat="1" applyFont="1" applyFill="1" applyBorder="1" applyAlignment="1">
      <alignment horizontal="right" vertical="center"/>
    </xf>
    <xf numFmtId="3" fontId="34" fillId="3" borderId="26" xfId="0" applyNumberFormat="1" applyFont="1" applyFill="1" applyBorder="1" applyAlignment="1">
      <alignment horizontal="right" vertical="center"/>
    </xf>
    <xf numFmtId="178" fontId="33" fillId="4" borderId="52" xfId="0" applyNumberFormat="1" applyFont="1" applyFill="1" applyBorder="1" applyAlignment="1">
      <alignment vertical="center"/>
    </xf>
    <xf numFmtId="178" fontId="33" fillId="4" borderId="10" xfId="0" applyNumberFormat="1" applyFont="1" applyFill="1" applyBorder="1" applyAlignment="1">
      <alignment vertical="center"/>
    </xf>
    <xf numFmtId="3" fontId="13" fillId="5" borderId="80" xfId="0" applyNumberFormat="1" applyFont="1" applyFill="1" applyBorder="1" applyAlignment="1">
      <alignment horizontal="right" vertical="center" shrinkToFit="1"/>
    </xf>
    <xf numFmtId="3" fontId="28" fillId="7" borderId="21" xfId="0" applyNumberFormat="1" applyFont="1" applyFill="1" applyBorder="1" applyAlignment="1">
      <alignment horizontal="right" vertical="center"/>
    </xf>
    <xf numFmtId="3" fontId="28" fillId="3" borderId="26" xfId="0" applyNumberFormat="1" applyFont="1" applyFill="1" applyBorder="1" applyAlignment="1">
      <alignment horizontal="right" vertical="center"/>
    </xf>
    <xf numFmtId="3" fontId="13" fillId="5" borderId="11" xfId="0" applyNumberFormat="1" applyFont="1" applyFill="1" applyBorder="1" applyAlignment="1">
      <alignment horizontal="right" vertical="center" shrinkToFit="1"/>
    </xf>
    <xf numFmtId="3" fontId="13" fillId="5" borderId="21" xfId="0" applyNumberFormat="1" applyFont="1" applyFill="1" applyBorder="1" applyAlignment="1">
      <alignment horizontal="right" vertical="center" shrinkToFit="1"/>
    </xf>
    <xf numFmtId="3" fontId="28" fillId="3" borderId="21" xfId="0" applyNumberFormat="1" applyFont="1" applyFill="1" applyBorder="1" applyAlignment="1">
      <alignment horizontal="right" vertical="center" shrinkToFit="1"/>
    </xf>
    <xf numFmtId="3" fontId="13" fillId="5" borderId="26" xfId="0" applyNumberFormat="1" applyFont="1" applyFill="1" applyBorder="1" applyAlignment="1">
      <alignment horizontal="right" vertical="center" shrinkToFit="1"/>
    </xf>
    <xf numFmtId="0" fontId="33" fillId="7" borderId="0" xfId="0" applyFont="1" applyFill="1" applyBorder="1" applyAlignment="1">
      <alignment vertical="center"/>
    </xf>
    <xf numFmtId="3" fontId="13" fillId="5" borderId="78" xfId="0" applyNumberFormat="1" applyFont="1" applyFill="1" applyBorder="1" applyAlignment="1">
      <alignment horizontal="right" vertical="center" shrinkToFit="1"/>
    </xf>
    <xf numFmtId="178" fontId="28" fillId="0" borderId="30" xfId="0" applyNumberFormat="1" applyFont="1" applyBorder="1" applyAlignment="1">
      <alignment vertical="center" textRotation="255"/>
    </xf>
    <xf numFmtId="178" fontId="13" fillId="0" borderId="0" xfId="0" applyNumberFormat="1" applyFont="1" applyAlignment="1">
      <alignment horizontal="left" vertical="center" shrinkToFit="1"/>
    </xf>
    <xf numFmtId="3" fontId="13" fillId="5" borderId="81" xfId="0" applyNumberFormat="1" applyFont="1" applyFill="1" applyBorder="1" applyAlignment="1">
      <alignment horizontal="right" vertical="center" shrinkToFit="1"/>
    </xf>
    <xf numFmtId="178" fontId="13" fillId="5" borderId="30" xfId="0" applyNumberFormat="1" applyFont="1" applyFill="1" applyBorder="1" applyAlignment="1">
      <alignment vertical="center" textRotation="255"/>
    </xf>
    <xf numFmtId="178" fontId="13" fillId="5" borderId="33" xfId="0" applyNumberFormat="1" applyFont="1" applyFill="1" applyBorder="1" applyAlignment="1">
      <alignment horizontal="left" vertical="center" shrinkToFit="1"/>
    </xf>
    <xf numFmtId="3" fontId="34" fillId="4" borderId="26" xfId="0" applyNumberFormat="1" applyFont="1" applyFill="1" applyBorder="1" applyAlignment="1">
      <alignment horizontal="right" vertical="center"/>
    </xf>
    <xf numFmtId="178" fontId="33" fillId="3" borderId="51" xfId="0" applyNumberFormat="1" applyFont="1" applyFill="1" applyBorder="1" applyAlignment="1">
      <alignment vertical="center"/>
    </xf>
    <xf numFmtId="178" fontId="34" fillId="3" borderId="23" xfId="0" applyNumberFormat="1" applyFont="1" applyFill="1" applyBorder="1" applyAlignment="1">
      <alignment vertical="center"/>
    </xf>
    <xf numFmtId="178" fontId="33" fillId="3" borderId="24" xfId="0" applyNumberFormat="1" applyFont="1" applyFill="1" applyBorder="1" applyAlignment="1">
      <alignment vertical="center"/>
    </xf>
    <xf numFmtId="0" fontId="37" fillId="0" borderId="55" xfId="0" applyFont="1" applyFill="1" applyBorder="1" applyAlignment="1">
      <alignment horizontal="left" vertical="center" shrinkToFit="1"/>
    </xf>
    <xf numFmtId="0" fontId="37" fillId="0" borderId="20" xfId="0" applyFont="1" applyFill="1" applyBorder="1" applyAlignment="1">
      <alignment horizontal="left" vertical="center" shrinkToFit="1"/>
    </xf>
    <xf numFmtId="0" fontId="37" fillId="0" borderId="66" xfId="0" applyFont="1" applyFill="1" applyBorder="1" applyAlignment="1">
      <alignment horizontal="left" vertical="center" shrinkToFit="1"/>
    </xf>
    <xf numFmtId="0" fontId="36" fillId="0" borderId="19" xfId="0" applyFont="1" applyFill="1" applyBorder="1" applyAlignment="1">
      <alignment horizontal="left" vertical="center"/>
    </xf>
    <xf numFmtId="178" fontId="23" fillId="3" borderId="29" xfId="0" applyNumberFormat="1" applyFont="1" applyFill="1" applyBorder="1" applyAlignment="1">
      <alignment horizontal="center" vertical="center" shrinkToFit="1"/>
    </xf>
    <xf numFmtId="178" fontId="24" fillId="0" borderId="82" xfId="0" applyNumberFormat="1" applyFont="1" applyBorder="1" applyAlignment="1">
      <alignment horizontal="center" vertical="center"/>
    </xf>
    <xf numFmtId="178" fontId="24" fillId="0" borderId="83" xfId="0" applyNumberFormat="1" applyFont="1" applyFill="1" applyBorder="1" applyAlignment="1">
      <alignment vertical="center"/>
    </xf>
    <xf numFmtId="178" fontId="24" fillId="0" borderId="83" xfId="0" applyNumberFormat="1" applyFont="1" applyBorder="1" applyAlignment="1">
      <alignment vertical="center" shrinkToFit="1"/>
    </xf>
    <xf numFmtId="176" fontId="24" fillId="0" borderId="84" xfId="0" applyNumberFormat="1" applyFont="1" applyBorder="1" applyAlignment="1">
      <alignment horizontal="right" vertical="center" shrinkToFit="1"/>
    </xf>
    <xf numFmtId="178" fontId="33" fillId="0" borderId="71" xfId="0" applyNumberFormat="1" applyFont="1" applyBorder="1" applyAlignment="1">
      <alignment vertical="center"/>
    </xf>
    <xf numFmtId="178" fontId="33" fillId="4" borderId="68" xfId="0" applyNumberFormat="1" applyFont="1" applyFill="1" applyBorder="1" applyAlignment="1">
      <alignment vertical="center"/>
    </xf>
    <xf numFmtId="178" fontId="33" fillId="4" borderId="43" xfId="0" applyNumberFormat="1" applyFont="1" applyFill="1" applyBorder="1" applyAlignment="1">
      <alignment vertical="center"/>
    </xf>
    <xf numFmtId="0" fontId="37" fillId="0" borderId="43" xfId="0" applyFont="1" applyFill="1" applyBorder="1" applyAlignment="1">
      <alignment horizontal="left" vertical="center" shrinkToFit="1"/>
    </xf>
    <xf numFmtId="3" fontId="34" fillId="4" borderId="44" xfId="0" applyNumberFormat="1" applyFont="1" applyFill="1" applyBorder="1" applyAlignment="1">
      <alignment horizontal="right" vertical="center"/>
    </xf>
    <xf numFmtId="176" fontId="28" fillId="6" borderId="34" xfId="0" applyNumberFormat="1" applyFont="1" applyFill="1" applyBorder="1" applyAlignment="1">
      <alignment vertical="center" shrinkToFit="1"/>
    </xf>
    <xf numFmtId="178" fontId="27" fillId="0" borderId="88" xfId="0" applyNumberFormat="1" applyFont="1" applyBorder="1" applyAlignment="1">
      <alignment horizontal="center" vertical="center" shrinkToFit="1"/>
    </xf>
    <xf numFmtId="176" fontId="27" fillId="0" borderId="89" xfId="0" applyNumberFormat="1" applyFont="1" applyBorder="1" applyAlignment="1">
      <alignment vertical="center" shrinkToFit="1"/>
    </xf>
    <xf numFmtId="0" fontId="36" fillId="0" borderId="58" xfId="0" applyFont="1" applyFill="1" applyBorder="1" applyAlignment="1">
      <alignment horizontal="left" vertical="center"/>
    </xf>
    <xf numFmtId="0" fontId="36" fillId="0" borderId="54" xfId="0" applyFont="1" applyFill="1" applyBorder="1" applyAlignment="1">
      <alignment horizontal="left" vertical="center"/>
    </xf>
    <xf numFmtId="0" fontId="36" fillId="0" borderId="54" xfId="0" applyFont="1" applyFill="1" applyBorder="1" applyAlignment="1">
      <alignment horizontal="left" vertical="center" shrinkToFit="1"/>
    </xf>
    <xf numFmtId="176" fontId="23" fillId="3" borderId="11" xfId="0" applyNumberFormat="1" applyFont="1" applyFill="1" applyBorder="1" applyAlignment="1">
      <alignment horizontal="center" vertical="center" wrapText="1" shrinkToFit="1"/>
    </xf>
    <xf numFmtId="178" fontId="23" fillId="4" borderId="12" xfId="0" applyNumberFormat="1" applyFont="1" applyFill="1" applyBorder="1" applyAlignment="1">
      <alignment horizontal="center" vertical="center" shrinkToFit="1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178" fontId="24" fillId="0" borderId="8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178" fontId="24" fillId="0" borderId="28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vertical="center"/>
    </xf>
    <xf numFmtId="0" fontId="22" fillId="0" borderId="72" xfId="0" applyFont="1" applyBorder="1" applyAlignment="1">
      <alignment vertical="center"/>
    </xf>
    <xf numFmtId="178" fontId="24" fillId="0" borderId="2" xfId="0" applyNumberFormat="1" applyFont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178" fontId="24" fillId="0" borderId="42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vertical="center"/>
    </xf>
    <xf numFmtId="0" fontId="22" fillId="0" borderId="71" xfId="0" applyFont="1" applyBorder="1" applyAlignment="1">
      <alignment vertical="center"/>
    </xf>
    <xf numFmtId="178" fontId="19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78" fontId="21" fillId="0" borderId="1" xfId="0" applyNumberFormat="1" applyFont="1" applyBorder="1" applyAlignment="1">
      <alignment horizontal="right" shrinkToFit="1"/>
    </xf>
    <xf numFmtId="0" fontId="22" fillId="0" borderId="1" xfId="0" applyFont="1" applyBorder="1" applyAlignment="1">
      <alignment vertical="center"/>
    </xf>
    <xf numFmtId="178" fontId="23" fillId="3" borderId="5" xfId="0" applyNumberFormat="1" applyFont="1" applyFill="1" applyBorder="1" applyAlignment="1">
      <alignment horizontal="center" vertical="center" shrinkToFit="1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178" fontId="23" fillId="3" borderId="2" xfId="0" applyNumberFormat="1" applyFont="1" applyFill="1" applyBorder="1" applyAlignment="1">
      <alignment horizontal="center" vertical="center" shrinkToFit="1"/>
    </xf>
    <xf numFmtId="0" fontId="22" fillId="0" borderId="3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178" fontId="23" fillId="0" borderId="22" xfId="0" applyNumberFormat="1" applyFont="1" applyBorder="1" applyAlignment="1">
      <alignment horizontal="center" vertical="center" shrinkToFit="1"/>
    </xf>
    <xf numFmtId="0" fontId="22" fillId="0" borderId="23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178" fontId="23" fillId="0" borderId="17" xfId="0" applyNumberFormat="1" applyFont="1" applyBorder="1" applyAlignment="1">
      <alignment horizontal="center" vertical="center" shrinkToFit="1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178" fontId="28" fillId="3" borderId="51" xfId="0" applyNumberFormat="1" applyFont="1" applyFill="1" applyBorder="1" applyAlignment="1">
      <alignment horizontal="left" vertical="center" shrinkToFit="1"/>
    </xf>
    <xf numFmtId="178" fontId="34" fillId="3" borderId="18" xfId="0" applyNumberFormat="1" applyFont="1" applyFill="1" applyBorder="1" applyAlignment="1">
      <alignment vertical="center"/>
    </xf>
    <xf numFmtId="178" fontId="35" fillId="0" borderId="57" xfId="0" applyNumberFormat="1" applyFont="1" applyFill="1" applyBorder="1" applyAlignment="1">
      <alignment vertical="center" wrapText="1"/>
    </xf>
    <xf numFmtId="0" fontId="22" fillId="0" borderId="58" xfId="0" applyFont="1" applyFill="1" applyBorder="1" applyAlignment="1">
      <alignment vertical="center"/>
    </xf>
    <xf numFmtId="178" fontId="28" fillId="7" borderId="51" xfId="0" applyNumberFormat="1" applyFont="1" applyFill="1" applyBorder="1" applyAlignment="1">
      <alignment horizontal="left" vertical="center"/>
    </xf>
    <xf numFmtId="178" fontId="13" fillId="0" borderId="53" xfId="0" applyNumberFormat="1" applyFont="1" applyFill="1" applyBorder="1" applyAlignment="1">
      <alignment horizontal="left" vertical="center"/>
    </xf>
    <xf numFmtId="0" fontId="22" fillId="0" borderId="54" xfId="0" applyFont="1" applyFill="1" applyBorder="1" applyAlignment="1">
      <alignment vertical="center"/>
    </xf>
    <xf numFmtId="178" fontId="20" fillId="0" borderId="0" xfId="0" applyNumberFormat="1" applyFont="1" applyAlignment="1">
      <alignment horizontal="center" vertical="center"/>
    </xf>
    <xf numFmtId="178" fontId="25" fillId="0" borderId="0" xfId="0" applyNumberFormat="1" applyFont="1" applyAlignment="1">
      <alignment horizontal="right" vertical="center"/>
    </xf>
    <xf numFmtId="178" fontId="28" fillId="7" borderId="5" xfId="0" applyNumberFormat="1" applyFont="1" applyFill="1" applyBorder="1" applyAlignment="1">
      <alignment horizontal="left" vertical="center"/>
    </xf>
    <xf numFmtId="0" fontId="22" fillId="0" borderId="50" xfId="0" applyFont="1" applyBorder="1" applyAlignment="1">
      <alignment vertical="center"/>
    </xf>
    <xf numFmtId="178" fontId="26" fillId="0" borderId="73" xfId="0" applyNumberFormat="1" applyFont="1" applyBorder="1" applyAlignment="1">
      <alignment horizontal="center" vertical="center"/>
    </xf>
    <xf numFmtId="178" fontId="26" fillId="0" borderId="85" xfId="0" applyNumberFormat="1" applyFont="1" applyBorder="1" applyAlignment="1">
      <alignment horizontal="center" vertical="center"/>
    </xf>
    <xf numFmtId="0" fontId="22" fillId="0" borderId="86" xfId="0" applyFont="1" applyBorder="1" applyAlignment="1">
      <alignment vertical="center"/>
    </xf>
    <xf numFmtId="0" fontId="22" fillId="0" borderId="87" xfId="0" applyFont="1" applyBorder="1" applyAlignment="1">
      <alignment vertical="center"/>
    </xf>
    <xf numFmtId="178" fontId="26" fillId="0" borderId="74" xfId="0" applyNumberFormat="1" applyFont="1" applyBorder="1" applyAlignment="1">
      <alignment horizontal="center" vertical="center" shrinkToFit="1"/>
    </xf>
    <xf numFmtId="0" fontId="22" fillId="0" borderId="46" xfId="0" applyFont="1" applyBorder="1" applyAlignment="1">
      <alignment vertical="center"/>
    </xf>
    <xf numFmtId="0" fontId="22" fillId="0" borderId="47" xfId="0" applyFont="1" applyBorder="1" applyAlignment="1">
      <alignment vertical="center"/>
    </xf>
    <xf numFmtId="178" fontId="26" fillId="0" borderId="5" xfId="0" applyNumberFormat="1" applyFont="1" applyBorder="1" applyAlignment="1">
      <alignment horizontal="center" vertical="center" shrinkToFit="1"/>
    </xf>
    <xf numFmtId="178" fontId="13" fillId="0" borderId="51" xfId="0" applyNumberFormat="1" applyFont="1" applyFill="1" applyBorder="1" applyAlignment="1">
      <alignment horizontal="left" vertical="center" shrinkToFit="1"/>
    </xf>
    <xf numFmtId="0" fontId="22" fillId="0" borderId="24" xfId="0" applyFont="1" applyFill="1" applyBorder="1" applyAlignment="1">
      <alignment vertical="center"/>
    </xf>
    <xf numFmtId="178" fontId="13" fillId="0" borderId="56" xfId="0" applyNumberFormat="1" applyFont="1" applyBorder="1" applyAlignment="1">
      <alignment horizontal="left" vertical="center"/>
    </xf>
    <xf numFmtId="178" fontId="13" fillId="0" borderId="57" xfId="0" applyNumberFormat="1" applyFont="1" applyBorder="1" applyAlignment="1">
      <alignment horizontal="left" vertical="center" shrinkToFit="1"/>
    </xf>
    <xf numFmtId="0" fontId="22" fillId="0" borderId="58" xfId="0" applyFont="1" applyBorder="1" applyAlignment="1">
      <alignment vertical="center"/>
    </xf>
    <xf numFmtId="178" fontId="13" fillId="0" borderId="57" xfId="0" applyNumberFormat="1" applyFont="1" applyFill="1" applyBorder="1" applyAlignment="1">
      <alignment horizontal="left" vertical="center" wrapText="1"/>
    </xf>
    <xf numFmtId="178" fontId="13" fillId="5" borderId="51" xfId="0" applyNumberFormat="1" applyFont="1" applyFill="1" applyBorder="1" applyAlignment="1">
      <alignment horizontal="left" vertical="center" shrinkToFit="1"/>
    </xf>
    <xf numFmtId="178" fontId="13" fillId="0" borderId="59" xfId="0" applyNumberFormat="1" applyFont="1" applyFill="1" applyBorder="1" applyAlignment="1">
      <alignment horizontal="left" vertical="center"/>
    </xf>
    <xf numFmtId="0" fontId="22" fillId="0" borderId="60" xfId="0" applyFont="1" applyFill="1" applyBorder="1" applyAlignment="1">
      <alignment vertical="center"/>
    </xf>
    <xf numFmtId="178" fontId="13" fillId="0" borderId="61" xfId="0" applyNumberFormat="1" applyFont="1" applyFill="1" applyBorder="1" applyAlignment="1">
      <alignment horizontal="left" vertical="center"/>
    </xf>
    <xf numFmtId="0" fontId="22" fillId="0" borderId="62" xfId="0" applyFont="1" applyFill="1" applyBorder="1" applyAlignment="1">
      <alignment vertical="center"/>
    </xf>
    <xf numFmtId="178" fontId="38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/>
    </xf>
    <xf numFmtId="178" fontId="39" fillId="0" borderId="0" xfId="0" applyNumberFormat="1" applyFont="1" applyBorder="1" applyAlignment="1">
      <alignment horizontal="right" vertical="center" shrinkToFit="1"/>
    </xf>
    <xf numFmtId="178" fontId="39" fillId="0" borderId="0" xfId="0" applyNumberFormat="1" applyFont="1" applyBorder="1" applyAlignment="1">
      <alignment horizontal="right" vertical="center" shrinkToFit="1"/>
    </xf>
    <xf numFmtId="0" fontId="33" fillId="0" borderId="0" xfId="0" applyFont="1" applyBorder="1" applyAlignment="1">
      <alignment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178" fontId="27" fillId="3" borderId="2" xfId="0" applyNumberFormat="1" applyFont="1" applyFill="1" applyBorder="1" applyAlignment="1">
      <alignment horizontal="center" vertical="center" shrinkToFit="1"/>
    </xf>
    <xf numFmtId="178" fontId="27" fillId="3" borderId="90" xfId="0" applyNumberFormat="1" applyFont="1" applyFill="1" applyBorder="1" applyAlignment="1">
      <alignment horizontal="center" vertical="center" shrinkToFit="1"/>
    </xf>
    <xf numFmtId="179" fontId="27" fillId="3" borderId="91" xfId="0" applyNumberFormat="1" applyFont="1" applyFill="1" applyBorder="1" applyAlignment="1">
      <alignment horizontal="center" vertical="center" shrinkToFit="1"/>
    </xf>
    <xf numFmtId="178" fontId="27" fillId="5" borderId="92" xfId="0" applyNumberFormat="1" applyFont="1" applyFill="1" applyBorder="1" applyAlignment="1">
      <alignment horizontal="center" vertical="center" shrinkToFit="1"/>
    </xf>
    <xf numFmtId="0" fontId="22" fillId="0" borderId="93" xfId="0" applyFont="1" applyBorder="1" applyAlignment="1">
      <alignment vertical="center"/>
    </xf>
    <xf numFmtId="0" fontId="22" fillId="0" borderId="94" xfId="0" applyFont="1" applyBorder="1" applyAlignment="1">
      <alignment vertical="center"/>
    </xf>
    <xf numFmtId="178" fontId="27" fillId="5" borderId="95" xfId="0" applyNumberFormat="1" applyFont="1" applyFill="1" applyBorder="1" applyAlignment="1">
      <alignment horizontal="right" vertical="center" shrinkToFit="1"/>
    </xf>
    <xf numFmtId="179" fontId="27" fillId="5" borderId="96" xfId="0" applyNumberFormat="1" applyFont="1" applyFill="1" applyBorder="1" applyAlignment="1">
      <alignment horizontal="right" vertical="center" shrinkToFit="1"/>
    </xf>
    <xf numFmtId="178" fontId="27" fillId="5" borderId="17" xfId="0" applyNumberFormat="1" applyFont="1" applyFill="1" applyBorder="1" applyAlignment="1">
      <alignment horizontal="center" vertical="center" shrinkToFit="1"/>
    </xf>
    <xf numFmtId="178" fontId="27" fillId="0" borderId="20" xfId="0" applyNumberFormat="1" applyFont="1" applyBorder="1" applyAlignment="1">
      <alignment horizontal="right" vertical="center" shrinkToFit="1"/>
    </xf>
    <xf numFmtId="179" fontId="27" fillId="5" borderId="97" xfId="0" applyNumberFormat="1" applyFont="1" applyFill="1" applyBorder="1" applyAlignment="1">
      <alignment horizontal="right" vertical="center" shrinkToFit="1"/>
    </xf>
    <xf numFmtId="178" fontId="27" fillId="5" borderId="22" xfId="0" applyNumberFormat="1" applyFont="1" applyFill="1" applyBorder="1" applyAlignment="1">
      <alignment horizontal="center" vertical="center" shrinkToFit="1"/>
    </xf>
    <xf numFmtId="178" fontId="27" fillId="0" borderId="25" xfId="0" applyNumberFormat="1" applyFont="1" applyBorder="1" applyAlignment="1">
      <alignment horizontal="right" vertical="center" shrinkToFit="1"/>
    </xf>
    <xf numFmtId="179" fontId="27" fillId="5" borderId="26" xfId="0" applyNumberFormat="1" applyFont="1" applyFill="1" applyBorder="1" applyAlignment="1">
      <alignment horizontal="right" vertical="center" shrinkToFit="1"/>
    </xf>
    <xf numFmtId="178" fontId="27" fillId="5" borderId="98" xfId="0" applyNumberFormat="1" applyFont="1" applyFill="1" applyBorder="1" applyAlignment="1">
      <alignment horizontal="center" vertical="center" shrinkToFit="1"/>
    </xf>
    <xf numFmtId="0" fontId="22" fillId="0" borderId="99" xfId="0" applyFont="1" applyBorder="1" applyAlignment="1">
      <alignment vertical="center"/>
    </xf>
    <xf numFmtId="0" fontId="22" fillId="0" borderId="100" xfId="0" applyFont="1" applyBorder="1" applyAlignment="1">
      <alignment vertical="center"/>
    </xf>
    <xf numFmtId="178" fontId="27" fillId="0" borderId="43" xfId="0" applyNumberFormat="1" applyFont="1" applyBorder="1" applyAlignment="1">
      <alignment horizontal="right" vertical="center" shrinkToFit="1"/>
    </xf>
    <xf numFmtId="179" fontId="27" fillId="5" borderId="101" xfId="0" applyNumberFormat="1" applyFont="1" applyFill="1" applyBorder="1" applyAlignment="1">
      <alignment horizontal="right" vertical="center" shrinkToFit="1"/>
    </xf>
    <xf numFmtId="178" fontId="27" fillId="5" borderId="35" xfId="0" applyNumberFormat="1" applyFont="1" applyFill="1" applyBorder="1" applyAlignment="1">
      <alignment horizontal="center" vertical="center" shrinkToFit="1"/>
    </xf>
    <xf numFmtId="178" fontId="27" fillId="5" borderId="1" xfId="0" applyNumberFormat="1" applyFont="1" applyFill="1" applyBorder="1" applyAlignment="1">
      <alignment horizontal="center" vertical="center" shrinkToFit="1"/>
    </xf>
    <xf numFmtId="178" fontId="27" fillId="5" borderId="49" xfId="0" applyNumberFormat="1" applyFont="1" applyFill="1" applyBorder="1" applyAlignment="1">
      <alignment horizontal="center" vertical="center" shrinkToFit="1"/>
    </xf>
    <xf numFmtId="178" fontId="27" fillId="0" borderId="32" xfId="0" applyNumberFormat="1" applyFont="1" applyBorder="1" applyAlignment="1">
      <alignment horizontal="right" vertical="center" shrinkToFit="1"/>
    </xf>
    <xf numFmtId="179" fontId="27" fillId="5" borderId="102" xfId="0" applyNumberFormat="1" applyFont="1" applyFill="1" applyBorder="1" applyAlignment="1">
      <alignment horizontal="right" vertical="center" shrinkToFit="1"/>
    </xf>
    <xf numFmtId="178" fontId="42" fillId="8" borderId="28" xfId="0" applyNumberFormat="1" applyFont="1" applyFill="1" applyBorder="1" applyAlignment="1">
      <alignment horizontal="center" vertical="center" shrinkToFit="1"/>
    </xf>
    <xf numFmtId="178" fontId="42" fillId="8" borderId="103" xfId="0" applyNumberFormat="1" applyFont="1" applyFill="1" applyBorder="1" applyAlignment="1">
      <alignment horizontal="center" vertical="center" shrinkToFit="1"/>
    </xf>
    <xf numFmtId="179" fontId="42" fillId="8" borderId="104" xfId="0" applyNumberFormat="1" applyFont="1" applyFill="1" applyBorder="1" applyAlignment="1">
      <alignment horizontal="center" vertical="center" shrinkToFit="1"/>
    </xf>
    <xf numFmtId="178" fontId="42" fillId="0" borderId="12" xfId="0" applyNumberFormat="1" applyFont="1" applyFill="1" applyBorder="1" applyAlignment="1">
      <alignment horizontal="center" vertical="center" shrinkToFit="1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178" fontId="42" fillId="0" borderId="15" xfId="0" applyNumberFormat="1" applyFont="1" applyFill="1" applyBorder="1" applyAlignment="1">
      <alignment horizontal="right" vertical="center" shrinkToFit="1"/>
    </xf>
    <xf numFmtId="179" fontId="42" fillId="5" borderId="105" xfId="0" applyNumberFormat="1" applyFont="1" applyFill="1" applyBorder="1" applyAlignment="1">
      <alignment horizontal="right" vertical="center" shrinkToFit="1"/>
    </xf>
    <xf numFmtId="0" fontId="13" fillId="0" borderId="106" xfId="0" applyFont="1" applyFill="1" applyBorder="1" applyAlignment="1">
      <alignment horizontal="center" vertical="center"/>
    </xf>
    <xf numFmtId="178" fontId="13" fillId="0" borderId="107" xfId="0" applyNumberFormat="1" applyFont="1" applyFill="1" applyBorder="1" applyAlignment="1">
      <alignment vertical="center" shrinkToFit="1"/>
    </xf>
    <xf numFmtId="178" fontId="13" fillId="0" borderId="108" xfId="0" applyNumberFormat="1" applyFont="1" applyFill="1" applyBorder="1" applyAlignment="1">
      <alignment vertical="center"/>
    </xf>
    <xf numFmtId="178" fontId="13" fillId="0" borderId="66" xfId="0" applyNumberFormat="1" applyFont="1" applyFill="1" applyBorder="1" applyAlignment="1">
      <alignment vertical="center" shrinkToFit="1"/>
    </xf>
    <xf numFmtId="179" fontId="13" fillId="5" borderId="109" xfId="0" applyNumberFormat="1" applyFont="1" applyFill="1" applyBorder="1" applyAlignment="1">
      <alignment horizontal="right" vertical="center" shrinkToFit="1"/>
    </xf>
    <xf numFmtId="0" fontId="43" fillId="0" borderId="110" xfId="0" applyFont="1" applyFill="1" applyBorder="1" applyAlignment="1">
      <alignment vertical="center"/>
    </xf>
    <xf numFmtId="178" fontId="13" fillId="0" borderId="111" xfId="0" applyNumberFormat="1" applyFont="1" applyFill="1" applyBorder="1" applyAlignment="1">
      <alignment vertical="center" shrinkToFit="1"/>
    </xf>
    <xf numFmtId="178" fontId="13" fillId="0" borderId="55" xfId="0" applyNumberFormat="1" applyFont="1" applyFill="1" applyBorder="1" applyAlignment="1">
      <alignment vertical="center"/>
    </xf>
    <xf numFmtId="179" fontId="13" fillId="5" borderId="75" xfId="0" applyNumberFormat="1" applyFont="1" applyFill="1" applyBorder="1" applyAlignment="1">
      <alignment horizontal="right" vertical="center" shrinkToFit="1"/>
    </xf>
    <xf numFmtId="0" fontId="13" fillId="0" borderId="112" xfId="0" applyFont="1" applyFill="1" applyBorder="1" applyAlignment="1">
      <alignment horizontal="center" vertical="center"/>
    </xf>
    <xf numFmtId="178" fontId="13" fillId="0" borderId="113" xfId="0" applyNumberFormat="1" applyFont="1" applyFill="1" applyBorder="1" applyAlignment="1">
      <alignment vertical="center" shrinkToFit="1"/>
    </xf>
    <xf numFmtId="178" fontId="13" fillId="0" borderId="15" xfId="0" applyNumberFormat="1" applyFont="1" applyFill="1" applyBorder="1" applyAlignment="1">
      <alignment vertical="center"/>
    </xf>
    <xf numFmtId="178" fontId="13" fillId="0" borderId="15" xfId="0" applyNumberFormat="1" applyFont="1" applyFill="1" applyBorder="1" applyAlignment="1">
      <alignment vertical="center" shrinkToFit="1"/>
    </xf>
    <xf numFmtId="179" fontId="13" fillId="5" borderId="16" xfId="0" applyNumberFormat="1" applyFont="1" applyFill="1" applyBorder="1" applyAlignment="1">
      <alignment horizontal="right" vertical="center" shrinkToFit="1"/>
    </xf>
    <xf numFmtId="0" fontId="43" fillId="0" borderId="114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15" xfId="0" applyFont="1" applyFill="1" applyBorder="1" applyAlignment="1">
      <alignment horizontal="center" vertical="center"/>
    </xf>
    <xf numFmtId="178" fontId="13" fillId="0" borderId="107" xfId="0" applyNumberFormat="1" applyFont="1" applyFill="1" applyBorder="1" applyAlignment="1">
      <alignment horizontal="left" vertical="center" shrinkToFit="1"/>
    </xf>
    <xf numFmtId="178" fontId="13" fillId="0" borderId="116" xfId="0" applyNumberFormat="1" applyFont="1" applyFill="1" applyBorder="1" applyAlignment="1">
      <alignment vertical="center"/>
    </xf>
    <xf numFmtId="178" fontId="13" fillId="0" borderId="116" xfId="0" applyNumberFormat="1" applyFont="1" applyFill="1" applyBorder="1" applyAlignment="1">
      <alignment vertical="center" shrinkToFit="1"/>
    </xf>
    <xf numFmtId="179" fontId="13" fillId="5" borderId="117" xfId="0" applyNumberFormat="1" applyFont="1" applyFill="1" applyBorder="1" applyAlignment="1">
      <alignment horizontal="right" vertical="center" shrinkToFit="1"/>
    </xf>
    <xf numFmtId="0" fontId="43" fillId="0" borderId="8" xfId="0" applyFont="1" applyFill="1" applyBorder="1" applyAlignment="1">
      <alignment vertical="center"/>
    </xf>
    <xf numFmtId="0" fontId="13" fillId="0" borderId="118" xfId="0" applyFont="1" applyFill="1" applyBorder="1" applyAlignment="1">
      <alignment horizontal="center" vertical="center" wrapText="1"/>
    </xf>
    <xf numFmtId="178" fontId="13" fillId="0" borderId="111" xfId="0" applyNumberFormat="1" applyFont="1" applyFill="1" applyBorder="1" applyAlignment="1">
      <alignment horizontal="left" vertical="center" shrinkToFit="1"/>
    </xf>
    <xf numFmtId="0" fontId="13" fillId="0" borderId="119" xfId="0" applyFont="1" applyFill="1" applyBorder="1" applyAlignment="1">
      <alignment horizontal="center" vertical="center"/>
    </xf>
    <xf numFmtId="178" fontId="13" fillId="0" borderId="120" xfId="0" applyNumberFormat="1" applyFont="1" applyFill="1" applyBorder="1" applyAlignment="1">
      <alignment vertical="center" shrinkToFit="1"/>
    </xf>
    <xf numFmtId="0" fontId="13" fillId="0" borderId="110" xfId="0" applyFont="1" applyFill="1" applyBorder="1" applyAlignment="1">
      <alignment horizontal="center" vertical="center"/>
    </xf>
    <xf numFmtId="178" fontId="13" fillId="0" borderId="30" xfId="0" applyNumberFormat="1" applyFont="1" applyFill="1" applyBorder="1" applyAlignment="1">
      <alignment vertical="center" shrinkToFit="1"/>
    </xf>
    <xf numFmtId="178" fontId="13" fillId="0" borderId="33" xfId="0" applyNumberFormat="1" applyFont="1" applyFill="1" applyBorder="1" applyAlignment="1">
      <alignment vertical="center"/>
    </xf>
    <xf numFmtId="178" fontId="13" fillId="0" borderId="64" xfId="0" applyNumberFormat="1" applyFont="1" applyFill="1" applyBorder="1" applyAlignment="1">
      <alignment vertical="center" shrinkToFit="1"/>
    </xf>
    <xf numFmtId="179" fontId="13" fillId="5" borderId="78" xfId="0" applyNumberFormat="1" applyFont="1" applyFill="1" applyBorder="1" applyAlignment="1">
      <alignment horizontal="right" vertical="center" shrinkToFit="1"/>
    </xf>
    <xf numFmtId="0" fontId="13" fillId="0" borderId="106" xfId="0" applyFont="1" applyFill="1" applyBorder="1" applyAlignment="1">
      <alignment horizontal="center" vertical="center"/>
    </xf>
    <xf numFmtId="178" fontId="13" fillId="0" borderId="28" xfId="0" applyNumberFormat="1" applyFont="1" applyFill="1" applyBorder="1" applyAlignment="1">
      <alignment horizontal="left" vertical="center" shrinkToFit="1"/>
    </xf>
    <xf numFmtId="178" fontId="13" fillId="0" borderId="103" xfId="0" applyNumberFormat="1" applyFont="1" applyFill="1" applyBorder="1" applyAlignment="1">
      <alignment vertical="center"/>
    </xf>
    <xf numFmtId="178" fontId="13" fillId="0" borderId="103" xfId="0" applyNumberFormat="1" applyFont="1" applyFill="1" applyBorder="1" applyAlignment="1">
      <alignment vertical="center" shrinkToFit="1"/>
    </xf>
    <xf numFmtId="179" fontId="13" fillId="5" borderId="29" xfId="0" applyNumberFormat="1" applyFont="1" applyFill="1" applyBorder="1" applyAlignment="1">
      <alignment horizontal="right" vertical="center" shrinkToFit="1"/>
    </xf>
    <xf numFmtId="178" fontId="13" fillId="0" borderId="121" xfId="0" applyNumberFormat="1" applyFont="1" applyFill="1" applyBorder="1" applyAlignment="1">
      <alignment vertical="center" shrinkToFit="1"/>
    </xf>
    <xf numFmtId="178" fontId="13" fillId="0" borderId="122" xfId="0" applyNumberFormat="1" applyFont="1" applyFill="1" applyBorder="1" applyAlignment="1">
      <alignment vertical="center"/>
    </xf>
    <xf numFmtId="178" fontId="13" fillId="0" borderId="122" xfId="0" applyNumberFormat="1" applyFont="1" applyFill="1" applyBorder="1" applyAlignment="1">
      <alignment vertical="center" shrinkToFit="1"/>
    </xf>
    <xf numFmtId="179" fontId="13" fillId="5" borderId="123" xfId="0" applyNumberFormat="1" applyFont="1" applyFill="1" applyBorder="1" applyAlignment="1">
      <alignment horizontal="right" vertical="center" shrinkToFit="1"/>
    </xf>
    <xf numFmtId="0" fontId="13" fillId="0" borderId="110" xfId="0" applyFont="1" applyFill="1" applyBorder="1" applyAlignment="1">
      <alignment horizontal="center" vertical="center"/>
    </xf>
    <xf numFmtId="178" fontId="13" fillId="0" borderId="65" xfId="0" applyNumberFormat="1" applyFont="1" applyFill="1" applyBorder="1" applyAlignment="1">
      <alignment vertical="center"/>
    </xf>
    <xf numFmtId="178" fontId="13" fillId="0" borderId="65" xfId="0" applyNumberFormat="1" applyFont="1" applyFill="1" applyBorder="1" applyAlignment="1">
      <alignment vertical="center" shrinkToFit="1"/>
    </xf>
    <xf numFmtId="179" fontId="13" fillId="5" borderId="81" xfId="0" applyNumberFormat="1" applyFont="1" applyFill="1" applyBorder="1" applyAlignment="1">
      <alignment horizontal="right" vertical="center" shrinkToFit="1"/>
    </xf>
    <xf numFmtId="0" fontId="43" fillId="0" borderId="45" xfId="0" applyFont="1" applyFill="1" applyBorder="1" applyAlignment="1">
      <alignment vertical="center"/>
    </xf>
    <xf numFmtId="0" fontId="43" fillId="0" borderId="124" xfId="0" applyFont="1" applyFill="1" applyBorder="1" applyAlignment="1">
      <alignment vertical="center"/>
    </xf>
    <xf numFmtId="178" fontId="13" fillId="0" borderId="125" xfId="0" applyNumberFormat="1" applyFont="1" applyFill="1" applyBorder="1" applyAlignment="1">
      <alignment vertical="center" shrinkToFit="1"/>
    </xf>
    <xf numFmtId="178" fontId="13" fillId="0" borderId="126" xfId="0" applyNumberFormat="1" applyFont="1" applyFill="1" applyBorder="1" applyAlignment="1">
      <alignment vertical="center"/>
    </xf>
    <xf numFmtId="178" fontId="13" fillId="0" borderId="126" xfId="0" applyNumberFormat="1" applyFont="1" applyFill="1" applyBorder="1" applyAlignment="1">
      <alignment vertical="center" shrinkToFit="1"/>
    </xf>
    <xf numFmtId="179" fontId="13" fillId="5" borderId="127" xfId="0" applyNumberFormat="1" applyFont="1" applyFill="1" applyBorder="1" applyAlignment="1">
      <alignment horizontal="right" vertical="center" shrinkToFit="1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78" fontId="27" fillId="0" borderId="128" xfId="0" applyNumberFormat="1" applyFont="1" applyBorder="1" applyAlignment="1">
      <alignment horizontal="center" vertical="center"/>
    </xf>
    <xf numFmtId="0" fontId="22" fillId="0" borderId="129" xfId="0" applyFont="1" applyBorder="1" applyAlignment="1">
      <alignment vertical="center"/>
    </xf>
    <xf numFmtId="0" fontId="22" fillId="0" borderId="130" xfId="0" applyFont="1" applyBorder="1" applyAlignment="1">
      <alignment vertical="center"/>
    </xf>
    <xf numFmtId="178" fontId="27" fillId="0" borderId="131" xfId="0" applyNumberFormat="1" applyFont="1" applyBorder="1" applyAlignment="1">
      <alignment horizontal="center" vertical="center" shrinkToFit="1"/>
    </xf>
    <xf numFmtId="179" fontId="27" fillId="0" borderId="132" xfId="0" applyNumberFormat="1" applyFont="1" applyBorder="1" applyAlignment="1">
      <alignment horizontal="center" vertical="center" shrinkToFit="1"/>
    </xf>
    <xf numFmtId="178" fontId="27" fillId="0" borderId="133" xfId="0" applyNumberFormat="1" applyFont="1" applyBorder="1" applyAlignment="1">
      <alignment horizontal="center" vertical="center" shrinkToFit="1"/>
    </xf>
    <xf numFmtId="0" fontId="22" fillId="0" borderId="134" xfId="0" applyFont="1" applyBorder="1" applyAlignment="1">
      <alignment vertical="center"/>
    </xf>
    <xf numFmtId="0" fontId="22" fillId="0" borderId="135" xfId="0" applyFont="1" applyBorder="1" applyAlignment="1">
      <alignment vertical="center"/>
    </xf>
    <xf numFmtId="178" fontId="27" fillId="0" borderId="136" xfId="0" applyNumberFormat="1" applyFont="1" applyBorder="1" applyAlignment="1">
      <alignment horizontal="center" vertical="center"/>
    </xf>
    <xf numFmtId="178" fontId="27" fillId="0" borderId="95" xfId="0" applyNumberFormat="1" applyFont="1" applyBorder="1" applyAlignment="1">
      <alignment vertical="center" shrinkToFit="1"/>
    </xf>
    <xf numFmtId="179" fontId="46" fillId="0" borderId="137" xfId="0" applyNumberFormat="1" applyFont="1" applyBorder="1" applyAlignment="1">
      <alignment horizontal="right" vertical="center"/>
    </xf>
    <xf numFmtId="178" fontId="42" fillId="9" borderId="138" xfId="0" applyNumberFormat="1" applyFont="1" applyFill="1" applyBorder="1" applyAlignment="1">
      <alignment vertical="center"/>
    </xf>
    <xf numFmtId="178" fontId="42" fillId="9" borderId="1" xfId="0" applyNumberFormat="1" applyFont="1" applyFill="1" applyBorder="1" applyAlignment="1">
      <alignment vertical="center"/>
    </xf>
    <xf numFmtId="178" fontId="42" fillId="9" borderId="1" xfId="0" applyNumberFormat="1" applyFont="1" applyFill="1" applyBorder="1" applyAlignment="1">
      <alignment horizontal="left" vertical="center"/>
    </xf>
    <xf numFmtId="178" fontId="23" fillId="9" borderId="49" xfId="0" applyNumberFormat="1" applyFont="1" applyFill="1" applyBorder="1" applyAlignment="1">
      <alignment vertical="center"/>
    </xf>
    <xf numFmtId="178" fontId="27" fillId="9" borderId="32" xfId="0" applyNumberFormat="1" applyFont="1" applyFill="1" applyBorder="1" applyAlignment="1">
      <alignment vertical="center" shrinkToFit="1"/>
    </xf>
    <xf numFmtId="179" fontId="47" fillId="9" borderId="139" xfId="0" applyNumberFormat="1" applyFont="1" applyFill="1" applyBorder="1" applyAlignment="1">
      <alignment horizontal="right" vertical="center" shrinkToFit="1"/>
    </xf>
    <xf numFmtId="178" fontId="39" fillId="0" borderId="140" xfId="0" applyNumberFormat="1" applyFont="1" applyBorder="1" applyAlignment="1">
      <alignment vertical="center" textRotation="255"/>
    </xf>
    <xf numFmtId="178" fontId="42" fillId="10" borderId="5" xfId="0" applyNumberFormat="1" applyFont="1" applyFill="1" applyBorder="1" applyAlignment="1">
      <alignment horizontal="left" vertical="center"/>
    </xf>
    <xf numFmtId="178" fontId="27" fillId="10" borderId="103" xfId="0" applyNumberFormat="1" applyFont="1" applyFill="1" applyBorder="1" applyAlignment="1">
      <alignment vertical="center" shrinkToFit="1"/>
    </xf>
    <xf numFmtId="179" fontId="27" fillId="10" borderId="141" xfId="0" applyNumberFormat="1" applyFont="1" applyFill="1" applyBorder="1" applyAlignment="1">
      <alignment horizontal="right" vertical="center" shrinkToFit="1"/>
    </xf>
    <xf numFmtId="178" fontId="39" fillId="0" borderId="142" xfId="0" applyNumberFormat="1" applyFont="1" applyBorder="1" applyAlignment="1">
      <alignment vertical="center" textRotation="255"/>
    </xf>
    <xf numFmtId="178" fontId="39" fillId="0" borderId="10" xfId="0" applyNumberFormat="1" applyFont="1" applyBorder="1" applyAlignment="1">
      <alignment horizontal="center" vertical="center"/>
    </xf>
    <xf numFmtId="178" fontId="42" fillId="3" borderId="51" xfId="0" applyNumberFormat="1" applyFont="1" applyFill="1" applyBorder="1" applyAlignment="1">
      <alignment vertical="center"/>
    </xf>
    <xf numFmtId="178" fontId="42" fillId="3" borderId="23" xfId="0" applyNumberFormat="1" applyFont="1" applyFill="1" applyBorder="1" applyAlignment="1">
      <alignment horizontal="left" vertical="center"/>
    </xf>
    <xf numFmtId="178" fontId="42" fillId="3" borderId="24" xfId="0" applyNumberFormat="1" applyFont="1" applyFill="1" applyBorder="1" applyAlignment="1">
      <alignment vertical="center"/>
    </xf>
    <xf numFmtId="178" fontId="27" fillId="3" borderId="25" xfId="0" applyNumberFormat="1" applyFont="1" applyFill="1" applyBorder="1" applyAlignment="1">
      <alignment vertical="center" shrinkToFit="1"/>
    </xf>
    <xf numFmtId="179" fontId="27" fillId="3" borderId="143" xfId="0" applyNumberFormat="1" applyFont="1" applyFill="1" applyBorder="1" applyAlignment="1">
      <alignment vertical="center" shrinkToFit="1"/>
    </xf>
    <xf numFmtId="178" fontId="39" fillId="0" borderId="33" xfId="0" applyNumberFormat="1" applyFont="1" applyBorder="1" applyAlignment="1">
      <alignment horizontal="center" vertical="center"/>
    </xf>
    <xf numFmtId="178" fontId="39" fillId="0" borderId="0" xfId="0" applyNumberFormat="1" applyFont="1" applyAlignment="1">
      <alignment vertical="center"/>
    </xf>
    <xf numFmtId="178" fontId="39" fillId="0" borderId="53" xfId="0" applyNumberFormat="1" applyFont="1" applyBorder="1" applyAlignment="1">
      <alignment horizontal="left" vertical="center"/>
    </xf>
    <xf numFmtId="0" fontId="22" fillId="0" borderId="54" xfId="0" applyFont="1" applyBorder="1" applyAlignment="1">
      <alignment vertical="center"/>
    </xf>
    <xf numFmtId="178" fontId="13" fillId="5" borderId="55" xfId="0" applyNumberFormat="1" applyFont="1" applyFill="1" applyBorder="1" applyAlignment="1">
      <alignment vertical="center"/>
    </xf>
    <xf numFmtId="178" fontId="13" fillId="5" borderId="65" xfId="0" applyNumberFormat="1" applyFont="1" applyFill="1" applyBorder="1" applyAlignment="1">
      <alignment vertical="center" shrinkToFit="1"/>
    </xf>
    <xf numFmtId="179" fontId="13" fillId="0" borderId="144" xfId="0" applyNumberFormat="1" applyFont="1" applyBorder="1" applyAlignment="1">
      <alignment vertical="center" shrinkToFit="1"/>
    </xf>
    <xf numFmtId="178" fontId="39" fillId="0" borderId="59" xfId="0" applyNumberFormat="1" applyFont="1" applyBorder="1" applyAlignment="1">
      <alignment horizontal="left" vertical="center"/>
    </xf>
    <xf numFmtId="0" fontId="22" fillId="0" borderId="60" xfId="0" applyFont="1" applyBorder="1" applyAlignment="1">
      <alignment vertical="center"/>
    </xf>
    <xf numFmtId="178" fontId="13" fillId="5" borderId="66" xfId="0" applyNumberFormat="1" applyFont="1" applyFill="1" applyBorder="1" applyAlignment="1">
      <alignment vertical="center" shrinkToFit="1"/>
    </xf>
    <xf numFmtId="179" fontId="13" fillId="0" borderId="145" xfId="0" applyNumberFormat="1" applyFont="1" applyBorder="1" applyAlignment="1">
      <alignment vertical="center" shrinkToFit="1"/>
    </xf>
    <xf numFmtId="178" fontId="29" fillId="0" borderId="59" xfId="0" applyNumberFormat="1" applyFont="1" applyBorder="1" applyAlignment="1">
      <alignment horizontal="left" vertical="center" wrapText="1"/>
    </xf>
    <xf numFmtId="178" fontId="39" fillId="0" borderId="59" xfId="0" applyNumberFormat="1" applyFont="1" applyBorder="1" applyAlignment="1">
      <alignment horizontal="left" vertical="center" wrapText="1"/>
    </xf>
    <xf numFmtId="178" fontId="42" fillId="10" borderId="51" xfId="0" applyNumberFormat="1" applyFont="1" applyFill="1" applyBorder="1" applyAlignment="1">
      <alignment horizontal="left" vertical="center"/>
    </xf>
    <xf numFmtId="178" fontId="27" fillId="10" borderId="25" xfId="0" applyNumberFormat="1" applyFont="1" applyFill="1" applyBorder="1" applyAlignment="1">
      <alignment vertical="center" shrinkToFit="1"/>
    </xf>
    <xf numFmtId="179" fontId="27" fillId="10" borderId="143" xfId="0" applyNumberFormat="1" applyFont="1" applyFill="1" applyBorder="1" applyAlignment="1">
      <alignment vertical="center" shrinkToFit="1"/>
    </xf>
    <xf numFmtId="178" fontId="42" fillId="0" borderId="10" xfId="0" applyNumberFormat="1" applyFont="1" applyBorder="1" applyAlignment="1">
      <alignment vertical="center"/>
    </xf>
    <xf numFmtId="178" fontId="42" fillId="3" borderId="24" xfId="0" applyNumberFormat="1" applyFont="1" applyFill="1" applyBorder="1" applyAlignment="1">
      <alignment horizontal="left" vertical="center"/>
    </xf>
    <xf numFmtId="178" fontId="39" fillId="0" borderId="146" xfId="0" applyNumberFormat="1" applyFont="1" applyBorder="1" applyAlignment="1">
      <alignment horizontal="center" vertical="center"/>
    </xf>
    <xf numFmtId="178" fontId="42" fillId="0" borderId="33" xfId="0" applyNumberFormat="1" applyFont="1" applyBorder="1" applyAlignment="1">
      <alignment horizontal="center" vertical="center"/>
    </xf>
    <xf numFmtId="178" fontId="39" fillId="0" borderId="52" xfId="0" applyNumberFormat="1" applyFont="1" applyBorder="1" applyAlignment="1">
      <alignment vertical="center"/>
    </xf>
    <xf numFmtId="178" fontId="13" fillId="5" borderId="66" xfId="0" applyNumberFormat="1" applyFont="1" applyFill="1" applyBorder="1" applyAlignment="1">
      <alignment vertical="center"/>
    </xf>
    <xf numFmtId="178" fontId="39" fillId="0" borderId="61" xfId="0" applyNumberFormat="1" applyFont="1" applyBorder="1" applyAlignment="1">
      <alignment horizontal="left" vertical="center"/>
    </xf>
    <xf numFmtId="0" fontId="22" fillId="0" borderId="62" xfId="0" applyFont="1" applyBorder="1" applyAlignment="1">
      <alignment vertical="center"/>
    </xf>
    <xf numFmtId="179" fontId="13" fillId="0" borderId="147" xfId="0" applyNumberFormat="1" applyFont="1" applyBorder="1" applyAlignment="1">
      <alignment vertical="center" shrinkToFit="1"/>
    </xf>
    <xf numFmtId="178" fontId="39" fillId="5" borderId="51" xfId="0" applyNumberFormat="1" applyFont="1" applyFill="1" applyBorder="1" applyAlignment="1">
      <alignment horizontal="left" vertical="center"/>
    </xf>
    <xf numFmtId="179" fontId="13" fillId="0" borderId="143" xfId="0" applyNumberFormat="1" applyFont="1" applyBorder="1" applyAlignment="1">
      <alignment vertical="center" shrinkToFit="1"/>
    </xf>
    <xf numFmtId="178" fontId="39" fillId="5" borderId="57" xfId="0" applyNumberFormat="1" applyFont="1" applyFill="1" applyBorder="1" applyAlignment="1">
      <alignment horizontal="left" vertical="center"/>
    </xf>
    <xf numFmtId="178" fontId="39" fillId="0" borderId="146" xfId="0" applyNumberFormat="1" applyFont="1" applyBorder="1" applyAlignment="1">
      <alignment vertical="center" textRotation="255"/>
    </xf>
    <xf numFmtId="178" fontId="42" fillId="0" borderId="52" xfId="0" applyNumberFormat="1" applyFont="1" applyBorder="1" applyAlignment="1">
      <alignment vertical="center"/>
    </xf>
    <xf numFmtId="178" fontId="27" fillId="3" borderId="24" xfId="0" applyNumberFormat="1" applyFont="1" applyFill="1" applyBorder="1" applyAlignment="1">
      <alignment vertical="center" shrinkToFit="1"/>
    </xf>
    <xf numFmtId="0" fontId="29" fillId="0" borderId="52" xfId="0" applyFont="1" applyBorder="1" applyAlignment="1">
      <alignment vertical="center"/>
    </xf>
    <xf numFmtId="178" fontId="42" fillId="3" borderId="51" xfId="0" applyNumberFormat="1" applyFont="1" applyFill="1" applyBorder="1" applyAlignment="1">
      <alignment vertical="center"/>
    </xf>
    <xf numFmtId="0" fontId="29" fillId="0" borderId="59" xfId="0" applyFont="1" applyBorder="1" applyAlignment="1">
      <alignment horizontal="left" vertical="center"/>
    </xf>
    <xf numFmtId="0" fontId="29" fillId="0" borderId="53" xfId="0" applyFont="1" applyBorder="1" applyAlignment="1">
      <alignment horizontal="left" vertical="center"/>
    </xf>
    <xf numFmtId="178" fontId="13" fillId="5" borderId="55" xfId="0" applyNumberFormat="1" applyFont="1" applyFill="1" applyBorder="1" applyAlignment="1">
      <alignment vertical="center" shrinkToFit="1"/>
    </xf>
    <xf numFmtId="0" fontId="48" fillId="0" borderId="53" xfId="0" applyFont="1" applyBorder="1" applyAlignment="1">
      <alignment vertical="center"/>
    </xf>
    <xf numFmtId="0" fontId="22" fillId="0" borderId="148" xfId="0" applyFont="1" applyBorder="1" applyAlignment="1">
      <alignment vertical="center"/>
    </xf>
    <xf numFmtId="178" fontId="39" fillId="5" borderId="52" xfId="0" applyNumberFormat="1" applyFont="1" applyFill="1" applyBorder="1" applyAlignment="1">
      <alignment horizontal="left" vertical="center"/>
    </xf>
    <xf numFmtId="178" fontId="39" fillId="5" borderId="9" xfId="0" applyNumberFormat="1" applyFont="1" applyFill="1" applyBorder="1" applyAlignment="1">
      <alignment horizontal="left" vertical="center"/>
    </xf>
    <xf numFmtId="178" fontId="39" fillId="5" borderId="61" xfId="0" applyNumberFormat="1" applyFont="1" applyFill="1" applyBorder="1" applyAlignment="1">
      <alignment horizontal="left" vertical="center"/>
    </xf>
    <xf numFmtId="178" fontId="39" fillId="5" borderId="62" xfId="0" applyNumberFormat="1" applyFont="1" applyFill="1" applyBorder="1" applyAlignment="1">
      <alignment horizontal="left" vertical="center"/>
    </xf>
    <xf numFmtId="178" fontId="39" fillId="5" borderId="51" xfId="0" applyNumberFormat="1" applyFont="1" applyFill="1" applyBorder="1" applyAlignment="1">
      <alignment horizontal="left" vertical="center"/>
    </xf>
    <xf numFmtId="0" fontId="29" fillId="0" borderId="24" xfId="0" applyFont="1" applyBorder="1" applyAlignment="1">
      <alignment vertical="center"/>
    </xf>
    <xf numFmtId="178" fontId="39" fillId="0" borderId="142" xfId="0" applyNumberFormat="1" applyFont="1" applyBorder="1" applyAlignment="1">
      <alignment horizontal="center" vertical="center"/>
    </xf>
    <xf numFmtId="179" fontId="13" fillId="10" borderId="145" xfId="0" applyNumberFormat="1" applyFont="1" applyFill="1" applyBorder="1" applyAlignment="1">
      <alignment vertical="center" shrinkToFit="1"/>
    </xf>
    <xf numFmtId="178" fontId="42" fillId="5" borderId="10" xfId="0" applyNumberFormat="1" applyFont="1" applyFill="1" applyBorder="1" applyAlignment="1">
      <alignment vertical="center"/>
    </xf>
    <xf numFmtId="178" fontId="49" fillId="3" borderId="149" xfId="0" applyNumberFormat="1" applyFont="1" applyFill="1" applyBorder="1" applyAlignment="1">
      <alignment horizontal="left" vertical="center"/>
    </xf>
    <xf numFmtId="178" fontId="49" fillId="3" borderId="58" xfId="0" applyNumberFormat="1" applyFont="1" applyFill="1" applyBorder="1" applyAlignment="1">
      <alignment horizontal="left" vertical="center"/>
    </xf>
    <xf numFmtId="179" fontId="50" fillId="3" borderId="143" xfId="0" applyNumberFormat="1" applyFont="1" applyFill="1" applyBorder="1" applyAlignment="1">
      <alignment vertical="center" shrinkToFit="1"/>
    </xf>
    <xf numFmtId="0" fontId="39" fillId="0" borderId="33" xfId="0" applyFont="1" applyBorder="1" applyAlignment="1">
      <alignment vertical="center"/>
    </xf>
    <xf numFmtId="178" fontId="42" fillId="5" borderId="57" xfId="0" applyNumberFormat="1" applyFont="1" applyFill="1" applyBorder="1" applyAlignment="1">
      <alignment vertical="center"/>
    </xf>
    <xf numFmtId="178" fontId="39" fillId="0" borderId="59" xfId="0" applyNumberFormat="1" applyFont="1" applyBorder="1" applyAlignment="1">
      <alignment horizontal="left" vertical="center"/>
    </xf>
    <xf numFmtId="178" fontId="39" fillId="0" borderId="60" xfId="0" applyNumberFormat="1" applyFont="1" applyBorder="1" applyAlignment="1">
      <alignment horizontal="left" vertical="center"/>
    </xf>
    <xf numFmtId="179" fontId="51" fillId="5" borderId="145" xfId="0" applyNumberFormat="1" applyFont="1" applyFill="1" applyBorder="1" applyAlignment="1">
      <alignment vertical="center" shrinkToFit="1"/>
    </xf>
    <xf numFmtId="178" fontId="42" fillId="5" borderId="52" xfId="0" applyNumberFormat="1" applyFont="1" applyFill="1" applyBorder="1" applyAlignment="1">
      <alignment vertical="center"/>
    </xf>
    <xf numFmtId="178" fontId="39" fillId="0" borderId="53" xfId="0" applyNumberFormat="1" applyFont="1" applyBorder="1" applyAlignment="1">
      <alignment horizontal="left" vertical="center"/>
    </xf>
    <xf numFmtId="178" fontId="39" fillId="0" borderId="54" xfId="0" applyNumberFormat="1" applyFont="1" applyBorder="1" applyAlignment="1">
      <alignment horizontal="left" vertical="center"/>
    </xf>
    <xf numFmtId="179" fontId="51" fillId="5" borderId="144" xfId="0" applyNumberFormat="1" applyFont="1" applyFill="1" applyBorder="1" applyAlignment="1">
      <alignment vertical="center" shrinkToFit="1"/>
    </xf>
    <xf numFmtId="178" fontId="42" fillId="0" borderId="52" xfId="0" applyNumberFormat="1" applyFont="1" applyBorder="1" applyAlignment="1">
      <alignment horizontal="left" vertical="center"/>
    </xf>
    <xf numFmtId="178" fontId="27" fillId="3" borderId="25" xfId="0" applyNumberFormat="1" applyFont="1" applyFill="1" applyBorder="1" applyAlignment="1">
      <alignment vertical="center"/>
    </xf>
    <xf numFmtId="179" fontId="27" fillId="3" borderId="143" xfId="0" applyNumberFormat="1" applyFont="1" applyFill="1" applyBorder="1" applyAlignment="1">
      <alignment vertical="center"/>
    </xf>
    <xf numFmtId="178" fontId="42" fillId="0" borderId="33" xfId="0" applyNumberFormat="1" applyFont="1" applyBorder="1" applyAlignment="1">
      <alignment vertical="center"/>
    </xf>
    <xf numFmtId="178" fontId="42" fillId="5" borderId="56" xfId="0" applyNumberFormat="1" applyFont="1" applyFill="1" applyBorder="1" applyAlignment="1">
      <alignment vertical="center"/>
    </xf>
    <xf numFmtId="178" fontId="42" fillId="11" borderId="51" xfId="0" applyNumberFormat="1" applyFont="1" applyFill="1" applyBorder="1" applyAlignment="1">
      <alignment vertical="center"/>
    </xf>
    <xf numFmtId="178" fontId="42" fillId="11" borderId="24" xfId="0" applyNumberFormat="1" applyFont="1" applyFill="1" applyBorder="1" applyAlignment="1">
      <alignment vertical="center"/>
    </xf>
    <xf numFmtId="178" fontId="27" fillId="11" borderId="25" xfId="0" applyNumberFormat="1" applyFont="1" applyFill="1" applyBorder="1" applyAlignment="1">
      <alignment vertical="center"/>
    </xf>
    <xf numFmtId="179" fontId="27" fillId="11" borderId="143" xfId="0" applyNumberFormat="1" applyFont="1" applyFill="1" applyBorder="1" applyAlignment="1">
      <alignment vertical="center"/>
    </xf>
    <xf numFmtId="178" fontId="39" fillId="0" borderId="66" xfId="0" applyNumberFormat="1" applyFont="1" applyBorder="1" applyAlignment="1">
      <alignment vertical="center" shrinkToFit="1"/>
    </xf>
    <xf numFmtId="179" fontId="13" fillId="5" borderId="145" xfId="0" applyNumberFormat="1" applyFont="1" applyFill="1" applyBorder="1" applyAlignment="1">
      <alignment vertical="center" shrinkToFit="1"/>
    </xf>
    <xf numFmtId="178" fontId="39" fillId="0" borderId="55" xfId="0" applyNumberFormat="1" applyFont="1" applyBorder="1" applyAlignment="1">
      <alignment vertical="center" shrinkToFit="1"/>
    </xf>
    <xf numFmtId="179" fontId="13" fillId="5" borderId="144" xfId="0" applyNumberFormat="1" applyFont="1" applyFill="1" applyBorder="1" applyAlignment="1">
      <alignment vertical="center" shrinkToFit="1"/>
    </xf>
    <xf numFmtId="178" fontId="42" fillId="0" borderId="20" xfId="0" applyNumberFormat="1" applyFont="1" applyBorder="1" applyAlignment="1">
      <alignment vertical="center"/>
    </xf>
    <xf numFmtId="178" fontId="39" fillId="0" borderId="63" xfId="0" applyNumberFormat="1" applyFont="1" applyBorder="1" applyAlignment="1">
      <alignment vertical="center" shrinkToFit="1"/>
    </xf>
    <xf numFmtId="178" fontId="13" fillId="5" borderId="64" xfId="0" applyNumberFormat="1" applyFont="1" applyFill="1" applyBorder="1" applyAlignment="1">
      <alignment vertical="center"/>
    </xf>
    <xf numFmtId="178" fontId="13" fillId="5" borderId="64" xfId="0" applyNumberFormat="1" applyFont="1" applyFill="1" applyBorder="1" applyAlignment="1">
      <alignment vertical="center" shrinkToFit="1"/>
    </xf>
    <xf numFmtId="179" fontId="13" fillId="5" borderId="147" xfId="0" applyNumberFormat="1" applyFont="1" applyFill="1" applyBorder="1" applyAlignment="1">
      <alignment vertical="center" shrinkToFit="1"/>
    </xf>
    <xf numFmtId="178" fontId="42" fillId="11" borderId="23" xfId="0" applyNumberFormat="1" applyFont="1" applyFill="1" applyBorder="1" applyAlignment="1">
      <alignment horizontal="left" vertical="center"/>
    </xf>
    <xf numFmtId="178" fontId="27" fillId="11" borderId="25" xfId="0" applyNumberFormat="1" applyFont="1" applyFill="1" applyBorder="1" applyAlignment="1">
      <alignment vertical="center" shrinkToFit="1"/>
    </xf>
    <xf numFmtId="179" fontId="27" fillId="11" borderId="143" xfId="0" applyNumberFormat="1" applyFont="1" applyFill="1" applyBorder="1" applyAlignment="1">
      <alignment vertical="center" shrinkToFit="1"/>
    </xf>
    <xf numFmtId="0" fontId="39" fillId="0" borderId="52" xfId="0" applyFont="1" applyBorder="1" applyAlignment="1">
      <alignment vertical="center"/>
    </xf>
    <xf numFmtId="178" fontId="39" fillId="5" borderId="59" xfId="0" applyNumberFormat="1" applyFont="1" applyFill="1" applyBorder="1" applyAlignment="1">
      <alignment vertical="center"/>
    </xf>
    <xf numFmtId="178" fontId="13" fillId="5" borderId="65" xfId="0" applyNumberFormat="1" applyFont="1" applyFill="1" applyBorder="1" applyAlignment="1">
      <alignment vertical="center"/>
    </xf>
    <xf numFmtId="178" fontId="39" fillId="5" borderId="53" xfId="0" applyNumberFormat="1" applyFont="1" applyFill="1" applyBorder="1" applyAlignment="1">
      <alignment vertical="center"/>
    </xf>
    <xf numFmtId="178" fontId="39" fillId="5" borderId="53" xfId="0" applyNumberFormat="1" applyFont="1" applyFill="1" applyBorder="1" applyAlignment="1">
      <alignment vertical="center" shrinkToFit="1"/>
    </xf>
    <xf numFmtId="178" fontId="39" fillId="5" borderId="63" xfId="0" applyNumberFormat="1" applyFont="1" applyFill="1" applyBorder="1" applyAlignment="1">
      <alignment vertical="center" shrinkToFit="1"/>
    </xf>
    <xf numFmtId="178" fontId="42" fillId="5" borderId="25" xfId="0" applyNumberFormat="1" applyFont="1" applyFill="1" applyBorder="1" applyAlignment="1">
      <alignment vertical="center"/>
    </xf>
    <xf numFmtId="178" fontId="39" fillId="5" borderId="51" xfId="0" applyNumberFormat="1" applyFont="1" applyFill="1" applyBorder="1" applyAlignment="1">
      <alignment vertical="center" shrinkToFit="1"/>
    </xf>
    <xf numFmtId="178" fontId="13" fillId="5" borderId="25" xfId="0" applyNumberFormat="1" applyFont="1" applyFill="1" applyBorder="1" applyAlignment="1">
      <alignment vertical="center"/>
    </xf>
    <xf numFmtId="178" fontId="13" fillId="5" borderId="25" xfId="0" applyNumberFormat="1" applyFont="1" applyFill="1" applyBorder="1" applyAlignment="1">
      <alignment vertical="center" shrinkToFit="1"/>
    </xf>
    <xf numFmtId="179" fontId="13" fillId="5" borderId="143" xfId="0" applyNumberFormat="1" applyFont="1" applyFill="1" applyBorder="1" applyAlignment="1">
      <alignment vertical="center" shrinkToFit="1"/>
    </xf>
    <xf numFmtId="178" fontId="42" fillId="11" borderId="24" xfId="0" applyNumberFormat="1" applyFont="1" applyFill="1" applyBorder="1" applyAlignment="1">
      <alignment horizontal="left" vertical="center"/>
    </xf>
    <xf numFmtId="178" fontId="27" fillId="11" borderId="20" xfId="0" applyNumberFormat="1" applyFont="1" applyFill="1" applyBorder="1" applyAlignment="1">
      <alignment vertical="center" shrinkToFit="1"/>
    </xf>
    <xf numFmtId="179" fontId="27" fillId="11" borderId="150" xfId="0" applyNumberFormat="1" applyFont="1" applyFill="1" applyBorder="1" applyAlignment="1">
      <alignment vertical="center" shrinkToFit="1"/>
    </xf>
    <xf numFmtId="178" fontId="39" fillId="5" borderId="25" xfId="0" applyNumberFormat="1" applyFont="1" applyFill="1" applyBorder="1" applyAlignment="1">
      <alignment vertical="center" shrinkToFit="1"/>
    </xf>
    <xf numFmtId="179" fontId="13" fillId="5" borderId="143" xfId="0" applyNumberFormat="1" applyFont="1" applyFill="1" applyBorder="1" applyAlignment="1">
      <alignment horizontal="right" vertical="center" shrinkToFit="1"/>
    </xf>
    <xf numFmtId="178" fontId="42" fillId="3" borderId="56" xfId="0" applyNumberFormat="1" applyFont="1" applyFill="1" applyBorder="1" applyAlignment="1">
      <alignment vertical="center"/>
    </xf>
    <xf numFmtId="178" fontId="42" fillId="3" borderId="25" xfId="0" applyNumberFormat="1" applyFont="1" applyFill="1" applyBorder="1" applyAlignment="1">
      <alignment horizontal="left" vertical="center"/>
    </xf>
    <xf numFmtId="178" fontId="27" fillId="3" borderId="25" xfId="0" applyNumberFormat="1" applyFont="1" applyFill="1" applyBorder="1" applyAlignment="1">
      <alignment horizontal="right" vertical="center" shrinkToFit="1"/>
    </xf>
    <xf numFmtId="178" fontId="42" fillId="11" borderId="51" xfId="0" applyNumberFormat="1" applyFont="1" applyFill="1" applyBorder="1" applyAlignment="1">
      <alignment horizontal="left" vertical="center" shrinkToFit="1"/>
    </xf>
    <xf numFmtId="178" fontId="27" fillId="11" borderId="25" xfId="0" applyNumberFormat="1" applyFont="1" applyFill="1" applyBorder="1" applyAlignment="1">
      <alignment horizontal="right" vertical="center" shrinkToFit="1"/>
    </xf>
    <xf numFmtId="178" fontId="39" fillId="0" borderId="10" xfId="0" applyNumberFormat="1" applyFont="1" applyBorder="1" applyAlignment="1">
      <alignment vertical="center"/>
    </xf>
    <xf numFmtId="178" fontId="39" fillId="0" borderId="59" xfId="0" applyNumberFormat="1" applyFont="1" applyBorder="1" applyAlignment="1">
      <alignment vertical="center" shrinkToFit="1"/>
    </xf>
    <xf numFmtId="178" fontId="39" fillId="0" borderId="33" xfId="0" applyNumberFormat="1" applyFont="1" applyBorder="1" applyAlignment="1">
      <alignment vertical="center"/>
    </xf>
    <xf numFmtId="178" fontId="39" fillId="0" borderId="53" xfId="0" applyNumberFormat="1" applyFont="1" applyBorder="1" applyAlignment="1">
      <alignment vertical="center" shrinkToFit="1"/>
    </xf>
    <xf numFmtId="178" fontId="27" fillId="11" borderId="143" xfId="0" applyNumberFormat="1" applyFont="1" applyFill="1" applyBorder="1" applyAlignment="1">
      <alignment vertical="center" shrinkToFit="1"/>
    </xf>
    <xf numFmtId="178" fontId="42" fillId="5" borderId="0" xfId="0" applyNumberFormat="1" applyFont="1" applyFill="1" applyBorder="1" applyAlignment="1">
      <alignment horizontal="left" vertical="center" shrinkToFit="1"/>
    </xf>
    <xf numFmtId="178" fontId="13" fillId="5" borderId="148" xfId="0" applyNumberFormat="1" applyFont="1" applyFill="1" applyBorder="1" applyAlignment="1">
      <alignment vertical="center" shrinkToFit="1"/>
    </xf>
    <xf numFmtId="178" fontId="13" fillId="5" borderId="63" xfId="0" applyNumberFormat="1" applyFont="1" applyFill="1" applyBorder="1" applyAlignment="1">
      <alignment vertical="center"/>
    </xf>
    <xf numFmtId="178" fontId="13" fillId="5" borderId="63" xfId="0" applyNumberFormat="1" applyFont="1" applyFill="1" applyBorder="1" applyAlignment="1">
      <alignment vertical="center" shrinkToFit="1"/>
    </xf>
    <xf numFmtId="178" fontId="42" fillId="11" borderId="56" xfId="0" applyNumberFormat="1" applyFont="1" applyFill="1" applyBorder="1" applyAlignment="1">
      <alignment horizontal="left" vertical="center" shrinkToFit="1"/>
    </xf>
    <xf numFmtId="178" fontId="27" fillId="11" borderId="150" xfId="0" applyNumberFormat="1" applyFont="1" applyFill="1" applyBorder="1" applyAlignment="1">
      <alignment vertical="center" shrinkToFit="1"/>
    </xf>
    <xf numFmtId="178" fontId="42" fillId="0" borderId="142" xfId="0" applyNumberFormat="1" applyFont="1" applyBorder="1" applyAlignment="1">
      <alignment vertical="center" textRotation="255"/>
    </xf>
    <xf numFmtId="0" fontId="42" fillId="0" borderId="33" xfId="0" applyFont="1" applyBorder="1" applyAlignment="1">
      <alignment vertical="center"/>
    </xf>
    <xf numFmtId="178" fontId="39" fillId="0" borderId="10" xfId="0" applyNumberFormat="1" applyFont="1" applyBorder="1" applyAlignment="1">
      <alignment horizontal="left" vertical="center" shrinkToFit="1"/>
    </xf>
    <xf numFmtId="0" fontId="39" fillId="5" borderId="66" xfId="0" applyFont="1" applyFill="1" applyBorder="1" applyAlignment="1">
      <alignment vertical="center" shrinkToFit="1"/>
    </xf>
    <xf numFmtId="178" fontId="39" fillId="0" borderId="33" xfId="0" applyNumberFormat="1" applyFont="1" applyBorder="1" applyAlignment="1">
      <alignment horizontal="left" vertical="center" shrinkToFit="1"/>
    </xf>
    <xf numFmtId="178" fontId="39" fillId="5" borderId="55" xfId="0" applyNumberFormat="1" applyFont="1" applyFill="1" applyBorder="1" applyAlignment="1">
      <alignment vertical="center" shrinkToFit="1"/>
    </xf>
    <xf numFmtId="178" fontId="39" fillId="0" borderId="20" xfId="0" applyNumberFormat="1" applyFont="1" applyBorder="1" applyAlignment="1">
      <alignment horizontal="left" vertical="center" shrinkToFit="1"/>
    </xf>
    <xf numFmtId="178" fontId="39" fillId="5" borderId="10" xfId="0" applyNumberFormat="1" applyFont="1" applyFill="1" applyBorder="1" applyAlignment="1">
      <alignment horizontal="left" vertical="center" shrinkToFit="1"/>
    </xf>
    <xf numFmtId="178" fontId="39" fillId="0" borderId="57" xfId="0" applyNumberFormat="1" applyFont="1" applyBorder="1" applyAlignment="1">
      <alignment horizontal="left" vertical="center" shrinkToFit="1"/>
    </xf>
    <xf numFmtId="179" fontId="13" fillId="0" borderId="151" xfId="0" applyNumberFormat="1" applyFont="1" applyBorder="1" applyAlignment="1">
      <alignment vertical="center" shrinkToFit="1"/>
    </xf>
    <xf numFmtId="178" fontId="27" fillId="11" borderId="25" xfId="0" applyNumberFormat="1" applyFont="1" applyFill="1" applyBorder="1" applyAlignment="1">
      <alignment horizontal="left" vertical="center" shrinkToFit="1"/>
    </xf>
    <xf numFmtId="178" fontId="39" fillId="5" borderId="20" xfId="0" applyNumberFormat="1" applyFont="1" applyFill="1" applyBorder="1" applyAlignment="1">
      <alignment horizontal="center" vertical="center" shrinkToFit="1"/>
    </xf>
    <xf numFmtId="0" fontId="39" fillId="0" borderId="19" xfId="0" applyFont="1" applyBorder="1" applyAlignment="1">
      <alignment vertical="center" shrinkToFit="1"/>
    </xf>
    <xf numFmtId="178" fontId="13" fillId="5" borderId="20" xfId="0" applyNumberFormat="1" applyFont="1" applyFill="1" applyBorder="1" applyAlignment="1">
      <alignment vertical="center" shrinkToFit="1"/>
    </xf>
    <xf numFmtId="179" fontId="13" fillId="5" borderId="150" xfId="0" applyNumberFormat="1" applyFont="1" applyFill="1" applyBorder="1" applyAlignment="1">
      <alignment vertical="center" shrinkToFit="1"/>
    </xf>
    <xf numFmtId="178" fontId="39" fillId="0" borderId="152" xfId="0" applyNumberFormat="1" applyFont="1" applyBorder="1" applyAlignment="1">
      <alignment vertical="center" textRotation="255"/>
    </xf>
    <xf numFmtId="0" fontId="39" fillId="0" borderId="65" xfId="0" applyFont="1" applyBorder="1" applyAlignment="1">
      <alignment vertical="center"/>
    </xf>
    <xf numFmtId="178" fontId="42" fillId="0" borderId="153" xfId="0" applyNumberFormat="1" applyFont="1" applyBorder="1" applyAlignment="1">
      <alignment vertical="center" textRotation="255"/>
    </xf>
    <xf numFmtId="0" fontId="42" fillId="0" borderId="63" xfId="0" applyFont="1" applyBorder="1" applyAlignment="1">
      <alignment vertical="center"/>
    </xf>
  </cellXfs>
  <cellStyles count="33">
    <cellStyle name="쉼표 [0]" xfId="1" builtinId="6"/>
    <cellStyle name="쉼표 [0] 2" xfId="2" xr:uid="{00000000-0005-0000-0000-000001000000}"/>
    <cellStyle name="쉼표 [0] 2 2" xfId="5" xr:uid="{00000000-0005-0000-0000-000002000000}"/>
    <cellStyle name="쉼표 [0] 2 2 2" xfId="9" xr:uid="{00000000-0005-0000-0000-000003000000}"/>
    <cellStyle name="쉼표 [0] 2 3" xfId="8" xr:uid="{00000000-0005-0000-0000-000004000000}"/>
    <cellStyle name="쉼표 [0] 2 4" xfId="13" xr:uid="{00000000-0005-0000-0000-000005000000}"/>
    <cellStyle name="쉼표 [0] 3" xfId="7" xr:uid="{00000000-0005-0000-0000-000006000000}"/>
    <cellStyle name="쉼표 [0] 3 2" xfId="23" xr:uid="{00000000-0005-0000-0000-000007000000}"/>
    <cellStyle name="쉼표 [0] 4" xfId="6" xr:uid="{00000000-0005-0000-0000-000008000000}"/>
    <cellStyle name="쉼표 [0] 5" xfId="11" xr:uid="{00000000-0005-0000-0000-000009000000}"/>
    <cellStyle name="표준" xfId="0" builtinId="0"/>
    <cellStyle name="표준 2" xfId="3" xr:uid="{00000000-0005-0000-0000-00000B000000}"/>
    <cellStyle name="표준 2 2" xfId="18" xr:uid="{00000000-0005-0000-0000-00000C000000}"/>
    <cellStyle name="표준 2 2 2" xfId="28" xr:uid="{00000000-0005-0000-0000-00000D000000}"/>
    <cellStyle name="표준 2 3" xfId="21" xr:uid="{00000000-0005-0000-0000-00000E000000}"/>
    <cellStyle name="표준 2 3 2" xfId="31" xr:uid="{00000000-0005-0000-0000-00000F000000}"/>
    <cellStyle name="표준 2 4" xfId="25" xr:uid="{00000000-0005-0000-0000-000010000000}"/>
    <cellStyle name="표준 2 5" xfId="15" xr:uid="{00000000-0005-0000-0000-000011000000}"/>
    <cellStyle name="표준 3" xfId="16" xr:uid="{00000000-0005-0000-0000-000012000000}"/>
    <cellStyle name="표준 3 2" xfId="19" xr:uid="{00000000-0005-0000-0000-000013000000}"/>
    <cellStyle name="표준 3 2 2" xfId="29" xr:uid="{00000000-0005-0000-0000-000014000000}"/>
    <cellStyle name="표준 3 3" xfId="22" xr:uid="{00000000-0005-0000-0000-000015000000}"/>
    <cellStyle name="표준 3 3 2" xfId="32" xr:uid="{00000000-0005-0000-0000-000016000000}"/>
    <cellStyle name="표준 3 4" xfId="26" xr:uid="{00000000-0005-0000-0000-000017000000}"/>
    <cellStyle name="표준 4" xfId="12" xr:uid="{00000000-0005-0000-0000-000018000000}"/>
    <cellStyle name="표준 5" xfId="10" xr:uid="{00000000-0005-0000-0000-000019000000}"/>
    <cellStyle name="표준 6" xfId="4" xr:uid="{00000000-0005-0000-0000-00001A000000}"/>
    <cellStyle name="표준 6 2" xfId="17" xr:uid="{00000000-0005-0000-0000-00001B000000}"/>
    <cellStyle name="표준 6 2 2" xfId="27" xr:uid="{00000000-0005-0000-0000-00001C000000}"/>
    <cellStyle name="표준 6 3" xfId="20" xr:uid="{00000000-0005-0000-0000-00001D000000}"/>
    <cellStyle name="표준 6 3 2" xfId="30" xr:uid="{00000000-0005-0000-0000-00001E000000}"/>
    <cellStyle name="표준 6 4" xfId="24" xr:uid="{00000000-0005-0000-0000-00001F000000}"/>
    <cellStyle name="표준 6 5" xfId="14" xr:uid="{00000000-0005-0000-0000-000020000000}"/>
  </cellStyles>
  <dxfs count="0"/>
  <tableStyles count="0" defaultTableStyle="TableStyleMedium9" defaultPivotStyle="PivotStyleLight16"/>
  <colors>
    <mruColors>
      <color rgb="FFFFFFCC"/>
      <color rgb="FFFFFF99"/>
      <color rgb="FF003399"/>
      <color rgb="FF0066FF"/>
      <color rgb="FFCCECFF"/>
      <color rgb="FF82807E"/>
      <color rgb="FF99FF66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04;&#50977;&#54924;%20&#47928;&#49436;/2026&#45380;/2025&#45380;%20&#54924;&#44228;&#44048;&#49324;&#51088;&#47308;/0.%20FY2025%20&#49464;&#51077;.&#49464;&#52636;,%20FY2026%20&#49464;&#51077;(&#50504;)_26.02.10_&#52572;&#5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세입세출결산 총괄표"/>
      <sheetName val="25세입세출내역서"/>
      <sheetName val="25세입세출결산 기초자료"/>
      <sheetName val="26 예산총괄표"/>
      <sheetName val="26 예산내역서"/>
      <sheetName val="26 예산 기초자료"/>
      <sheetName val="2025.12.31기준 통장잔액"/>
    </sheetNames>
    <sheetDataSet>
      <sheetData sheetId="0">
        <row r="5">
          <cell r="D5" t="str">
            <v>세입</v>
          </cell>
          <cell r="E5" t="str">
            <v>세출</v>
          </cell>
        </row>
      </sheetData>
      <sheetData sheetId="1">
        <row r="4">
          <cell r="F4" t="str">
            <v>예산</v>
          </cell>
          <cell r="G4" t="str">
            <v>세입</v>
          </cell>
          <cell r="H4" t="str">
            <v>세출</v>
          </cell>
        </row>
      </sheetData>
      <sheetData sheetId="2">
        <row r="1">
          <cell r="B1"/>
          <cell r="C1"/>
          <cell r="F1"/>
          <cell r="G1"/>
          <cell r="I1"/>
        </row>
        <row r="2">
          <cell r="B2"/>
          <cell r="C2"/>
          <cell r="F2"/>
          <cell r="G2"/>
          <cell r="I2"/>
        </row>
        <row r="3">
          <cell r="B3"/>
          <cell r="C3"/>
          <cell r="F3"/>
          <cell r="G3"/>
          <cell r="I3"/>
        </row>
        <row r="4">
          <cell r="B4" t="str">
            <v>재원</v>
          </cell>
          <cell r="C4"/>
          <cell r="F4" t="str">
            <v>사업명(대분류)</v>
          </cell>
          <cell r="G4" t="str">
            <v>사업명(소분류)</v>
          </cell>
          <cell r="I4" t="str">
            <v>금액</v>
          </cell>
        </row>
        <row r="5">
          <cell r="B5" t="str">
            <v>기금</v>
          </cell>
          <cell r="C5" t="str">
            <v>예산</v>
          </cell>
          <cell r="F5" t="str">
            <v>스포츠클럽 체육지도자 순회지도</v>
          </cell>
          <cell r="G5" t="str">
            <v>스포츠클럽 체육지도자 순회지도</v>
          </cell>
          <cell r="I5">
            <v>1720000</v>
          </cell>
        </row>
        <row r="6">
          <cell r="B6" t="str">
            <v>기금</v>
          </cell>
          <cell r="C6" t="str">
            <v>세입</v>
          </cell>
          <cell r="F6" t="str">
            <v>스포츠클럽 체육지도자 순회지도</v>
          </cell>
          <cell r="G6" t="str">
            <v>스포츠클럽 체육지도자 순회지도</v>
          </cell>
          <cell r="I6">
            <v>1720000</v>
          </cell>
        </row>
        <row r="7">
          <cell r="B7" t="str">
            <v>기금</v>
          </cell>
          <cell r="C7" t="str">
            <v>예산</v>
          </cell>
          <cell r="F7" t="str">
            <v>스포츠클럽 체육지도자 순회지도</v>
          </cell>
          <cell r="G7" t="str">
            <v>스포츠클럽 체육지도자 순회지도</v>
          </cell>
          <cell r="I7">
            <v>1204000</v>
          </cell>
        </row>
        <row r="8">
          <cell r="B8" t="str">
            <v>기금</v>
          </cell>
          <cell r="C8" t="str">
            <v>세입</v>
          </cell>
          <cell r="F8" t="str">
            <v>스포츠클럽 체육지도자 순회지도</v>
          </cell>
          <cell r="G8" t="str">
            <v>스포츠클럽 체육지도자 순회지도</v>
          </cell>
          <cell r="I8">
            <v>1204000</v>
          </cell>
        </row>
        <row r="9">
          <cell r="B9" t="str">
            <v>기금</v>
          </cell>
          <cell r="C9" t="str">
            <v>세출</v>
          </cell>
          <cell r="F9" t="str">
            <v>스포츠클럽 체육지도자 순회지도</v>
          </cell>
          <cell r="G9" t="str">
            <v>스포츠클럽 체육지도자 순회지도</v>
          </cell>
          <cell r="I9">
            <v>1720000</v>
          </cell>
        </row>
        <row r="10">
          <cell r="B10" t="str">
            <v>기금</v>
          </cell>
          <cell r="C10" t="str">
            <v>세출</v>
          </cell>
          <cell r="F10" t="str">
            <v>스포츠클럽 체육지도자 순회지도</v>
          </cell>
          <cell r="G10" t="str">
            <v>스포츠클럽 체육지도자 순회지도</v>
          </cell>
          <cell r="I10">
            <v>1204000</v>
          </cell>
        </row>
        <row r="11">
          <cell r="B11" t="str">
            <v>기금</v>
          </cell>
          <cell r="C11" t="str">
            <v>이자</v>
          </cell>
          <cell r="F11" t="str">
            <v>스포츠클럽 체육지도자 순회지도</v>
          </cell>
          <cell r="G11" t="str">
            <v>이자</v>
          </cell>
          <cell r="I11">
            <v>20900</v>
          </cell>
        </row>
        <row r="12">
          <cell r="B12" t="str">
            <v>기금</v>
          </cell>
          <cell r="C12" t="str">
            <v>예산</v>
          </cell>
          <cell r="F12" t="str">
            <v>일반생활체육지도자 배치사업</v>
          </cell>
          <cell r="G12" t="str">
            <v>일반 생활체육지도자 배치사업(e나라)</v>
          </cell>
          <cell r="I12">
            <v>113386000</v>
          </cell>
        </row>
        <row r="13">
          <cell r="B13" t="str">
            <v>시비</v>
          </cell>
          <cell r="C13" t="str">
            <v>예산</v>
          </cell>
          <cell r="F13" t="str">
            <v>생활체육활성화</v>
          </cell>
          <cell r="G13" t="str">
            <v>일반 생활체육지도자 배치사업(e나라)</v>
          </cell>
          <cell r="I13">
            <v>113386000</v>
          </cell>
        </row>
        <row r="14">
          <cell r="B14" t="str">
            <v>기금</v>
          </cell>
          <cell r="C14" t="str">
            <v>세입</v>
          </cell>
          <cell r="F14" t="str">
            <v>일반생활체육지도자 배치사업</v>
          </cell>
          <cell r="G14" t="str">
            <v>일반 생활체육지도자 배치사업(e나라)</v>
          </cell>
          <cell r="I14">
            <v>113386000</v>
          </cell>
        </row>
        <row r="15">
          <cell r="B15" t="str">
            <v>시비</v>
          </cell>
          <cell r="C15" t="str">
            <v>세입</v>
          </cell>
          <cell r="F15" t="str">
            <v>생활체육활성화</v>
          </cell>
          <cell r="G15" t="str">
            <v>일반 생활체육지도자 배치사업(e나라)</v>
          </cell>
          <cell r="I15">
            <v>113386000</v>
          </cell>
        </row>
        <row r="16">
          <cell r="B16" t="str">
            <v>기금</v>
          </cell>
          <cell r="C16" t="str">
            <v>세출</v>
          </cell>
          <cell r="F16" t="str">
            <v>일반생활체육지도자 배치사업</v>
          </cell>
          <cell r="G16" t="str">
            <v>일반 생활체육지도자 배치사업(e나라)</v>
          </cell>
          <cell r="I16">
            <v>72960320</v>
          </cell>
        </row>
        <row r="17">
          <cell r="B17" t="str">
            <v>시비</v>
          </cell>
          <cell r="C17" t="str">
            <v>세출</v>
          </cell>
          <cell r="F17" t="str">
            <v>생활체육활성화</v>
          </cell>
          <cell r="G17" t="str">
            <v>일반 생활체육지도자 배치사업(e나라)</v>
          </cell>
          <cell r="I17">
            <v>72960320</v>
          </cell>
        </row>
        <row r="18">
          <cell r="B18" t="str">
            <v>기금</v>
          </cell>
          <cell r="C18" t="str">
            <v>이자</v>
          </cell>
          <cell r="F18" t="str">
            <v>일반생활체육지도자 배치사업</v>
          </cell>
          <cell r="G18" t="str">
            <v>이자</v>
          </cell>
          <cell r="I18">
            <v>2254384</v>
          </cell>
        </row>
        <row r="19">
          <cell r="B19" t="str">
            <v>시비</v>
          </cell>
          <cell r="C19" t="str">
            <v>이자</v>
          </cell>
          <cell r="F19" t="str">
            <v>생활체육활성화</v>
          </cell>
          <cell r="G19" t="str">
            <v>이자</v>
          </cell>
          <cell r="I19">
            <v>2254384</v>
          </cell>
        </row>
        <row r="20">
          <cell r="B20" t="str">
            <v>시비</v>
          </cell>
          <cell r="C20" t="str">
            <v>예산</v>
          </cell>
          <cell r="F20" t="str">
            <v>생활체육활성화</v>
          </cell>
          <cell r="G20" t="str">
            <v>일반 생활체육지도자 배치사업(보템e)</v>
          </cell>
          <cell r="I20">
            <v>36960000</v>
          </cell>
        </row>
        <row r="21">
          <cell r="B21" t="str">
            <v>시비</v>
          </cell>
          <cell r="C21" t="str">
            <v>세입</v>
          </cell>
          <cell r="F21" t="str">
            <v>생활체육활성화</v>
          </cell>
          <cell r="G21" t="str">
            <v>일반 생활체육지도자 배치사업(보템e)</v>
          </cell>
          <cell r="I21">
            <v>36960000</v>
          </cell>
        </row>
        <row r="22">
          <cell r="B22" t="str">
            <v>시비</v>
          </cell>
          <cell r="C22" t="str">
            <v>세출</v>
          </cell>
          <cell r="F22" t="str">
            <v>생활체육활성화</v>
          </cell>
          <cell r="G22" t="str">
            <v>일반 생활체육지도자 배치사업(보템e)</v>
          </cell>
          <cell r="I22">
            <v>21219000</v>
          </cell>
        </row>
        <row r="23">
          <cell r="B23" t="str">
            <v>시비</v>
          </cell>
          <cell r="C23" t="str">
            <v>이자</v>
          </cell>
          <cell r="F23" t="str">
            <v>생활체육활성화</v>
          </cell>
          <cell r="G23" t="str">
            <v>이자</v>
          </cell>
          <cell r="I23">
            <v>98100</v>
          </cell>
        </row>
        <row r="24">
          <cell r="B24" t="str">
            <v>시비</v>
          </cell>
          <cell r="C24" t="str">
            <v>예산</v>
          </cell>
          <cell r="F24" t="str">
            <v>생활체육활성화</v>
          </cell>
          <cell r="G24" t="str">
            <v>일반 생활체육지도자 배치사업(보템e)_활동수당</v>
          </cell>
          <cell r="I24">
            <v>4115999.9999999995</v>
          </cell>
        </row>
        <row r="25">
          <cell r="B25" t="str">
            <v>시비</v>
          </cell>
          <cell r="C25" t="str">
            <v>세입</v>
          </cell>
          <cell r="F25" t="str">
            <v>생활체육활성화</v>
          </cell>
          <cell r="G25" t="str">
            <v>일반 생활체육지도자 배치사업(보템e)_활동수당</v>
          </cell>
          <cell r="I25">
            <v>4115999.9999999995</v>
          </cell>
        </row>
        <row r="26">
          <cell r="B26" t="str">
            <v>시비</v>
          </cell>
          <cell r="C26" t="str">
            <v>세출</v>
          </cell>
          <cell r="F26" t="str">
            <v>생활체육활성화</v>
          </cell>
          <cell r="G26" t="str">
            <v>일반 생활체육지도자 배치사업(보템e)_활동수당</v>
          </cell>
          <cell r="I26">
            <v>2616600</v>
          </cell>
        </row>
        <row r="27">
          <cell r="B27" t="str">
            <v>시비</v>
          </cell>
          <cell r="C27" t="str">
            <v>이자</v>
          </cell>
          <cell r="F27" t="str">
            <v>생활체육활성화</v>
          </cell>
          <cell r="G27" t="str">
            <v>이자</v>
          </cell>
          <cell r="I27">
            <v>10822</v>
          </cell>
        </row>
        <row r="28">
          <cell r="B28" t="str">
            <v>도비</v>
          </cell>
          <cell r="C28" t="str">
            <v>예산</v>
          </cell>
          <cell r="F28" t="str">
            <v>생활체육지도자 처우개선</v>
          </cell>
          <cell r="G28" t="str">
            <v>일반 생활체육지도자 처우개선(보템e)_활동수당</v>
          </cell>
          <cell r="I28">
            <v>1764000</v>
          </cell>
        </row>
        <row r="29">
          <cell r="B29" t="str">
            <v>도비</v>
          </cell>
          <cell r="C29" t="str">
            <v>세입</v>
          </cell>
          <cell r="F29" t="str">
            <v>생활체육지도자 처우개선</v>
          </cell>
          <cell r="G29" t="str">
            <v>일반 생활체육지도자 처우개선(보템e)_활동수당</v>
          </cell>
          <cell r="I29">
            <v>1764000</v>
          </cell>
        </row>
        <row r="30">
          <cell r="B30" t="str">
            <v>도비</v>
          </cell>
          <cell r="C30" t="str">
            <v>세출</v>
          </cell>
          <cell r="F30" t="str">
            <v>생활체육지도자 처우개선</v>
          </cell>
          <cell r="G30" t="str">
            <v>일반 생활체육지도자 처우개선(보템e)_활동수당</v>
          </cell>
          <cell r="I30">
            <v>1121400</v>
          </cell>
        </row>
        <row r="31">
          <cell r="B31" t="str">
            <v>도비</v>
          </cell>
          <cell r="C31" t="str">
            <v>이자</v>
          </cell>
          <cell r="F31" t="str">
            <v>생활체육지도자 처우개선</v>
          </cell>
          <cell r="G31" t="str">
            <v>이자</v>
          </cell>
          <cell r="I31">
            <v>4638</v>
          </cell>
        </row>
        <row r="32">
          <cell r="B32" t="str">
            <v>도비</v>
          </cell>
          <cell r="C32" t="str">
            <v>예산</v>
          </cell>
          <cell r="F32" t="str">
            <v>시,군체육회 행정운영비</v>
          </cell>
          <cell r="G32" t="str">
            <v>시,군체육회 행정운영비</v>
          </cell>
          <cell r="I32">
            <v>6000000</v>
          </cell>
        </row>
        <row r="33">
          <cell r="B33" t="str">
            <v>도비</v>
          </cell>
          <cell r="C33" t="str">
            <v>세입</v>
          </cell>
          <cell r="F33" t="str">
            <v>시,군체육회 행정운영비</v>
          </cell>
          <cell r="G33" t="str">
            <v>시,군체육회 행정운영비</v>
          </cell>
          <cell r="I33">
            <v>3000000</v>
          </cell>
        </row>
        <row r="34">
          <cell r="B34" t="str">
            <v>도비</v>
          </cell>
          <cell r="C34" t="str">
            <v>세입</v>
          </cell>
          <cell r="F34" t="str">
            <v>시,군체육회 행정운영비</v>
          </cell>
          <cell r="G34" t="str">
            <v>시,군체육회 행정운영비</v>
          </cell>
          <cell r="I34">
            <v>3000000</v>
          </cell>
        </row>
        <row r="35">
          <cell r="B35" t="str">
            <v>도비</v>
          </cell>
          <cell r="C35" t="str">
            <v>세출</v>
          </cell>
          <cell r="F35" t="str">
            <v>시,군체육회 행정운영비</v>
          </cell>
          <cell r="G35" t="str">
            <v>시,군체육회 행정운영비</v>
          </cell>
          <cell r="I35">
            <v>3000000</v>
          </cell>
        </row>
        <row r="36">
          <cell r="B36" t="str">
            <v>도비</v>
          </cell>
          <cell r="C36" t="str">
            <v>세출</v>
          </cell>
          <cell r="F36" t="str">
            <v>시,군체육회 행정운영비</v>
          </cell>
          <cell r="G36" t="str">
            <v>시,군체육회 행정운영비</v>
          </cell>
          <cell r="I36">
            <v>3000000</v>
          </cell>
        </row>
        <row r="37">
          <cell r="B37" t="str">
            <v>도비</v>
          </cell>
          <cell r="C37" t="str">
            <v>이자</v>
          </cell>
          <cell r="F37" t="str">
            <v>시,군체육회 행정운영비</v>
          </cell>
          <cell r="G37" t="str">
            <v>이자</v>
          </cell>
          <cell r="I37">
            <v>941</v>
          </cell>
        </row>
        <row r="38">
          <cell r="B38" t="str">
            <v>도비</v>
          </cell>
          <cell r="C38" t="str">
            <v>이자</v>
          </cell>
          <cell r="F38" t="str">
            <v>시,군체육회 운영비</v>
          </cell>
          <cell r="G38" t="str">
            <v>이자</v>
          </cell>
          <cell r="I38">
            <v>88</v>
          </cell>
        </row>
        <row r="39">
          <cell r="B39" t="str">
            <v>도비</v>
          </cell>
          <cell r="C39" t="str">
            <v>예산</v>
          </cell>
          <cell r="F39" t="str">
            <v>시,군체육회 운영비</v>
          </cell>
          <cell r="G39" t="str">
            <v>시,군체육회 운영비(이월금)</v>
          </cell>
          <cell r="I39">
            <v>1467729</v>
          </cell>
        </row>
        <row r="40">
          <cell r="B40" t="str">
            <v>도비</v>
          </cell>
          <cell r="C40" t="str">
            <v>세입</v>
          </cell>
          <cell r="F40" t="str">
            <v>시,군체육회 운영비</v>
          </cell>
          <cell r="G40" t="str">
            <v>시,군체육회 운영비(이월금)</v>
          </cell>
          <cell r="I40">
            <v>1467729</v>
          </cell>
        </row>
        <row r="41">
          <cell r="B41" t="str">
            <v>기타</v>
          </cell>
          <cell r="C41" t="str">
            <v>이자</v>
          </cell>
          <cell r="F41" t="str">
            <v>시,군체육회 회비</v>
          </cell>
          <cell r="G41" t="str">
            <v>이자</v>
          </cell>
          <cell r="I41">
            <v>127</v>
          </cell>
        </row>
        <row r="42">
          <cell r="B42" t="str">
            <v>기타</v>
          </cell>
          <cell r="C42" t="str">
            <v>예산</v>
          </cell>
          <cell r="F42" t="str">
            <v>시,군체육회 회비</v>
          </cell>
          <cell r="G42" t="str">
            <v>시,군체육회 회비(이월금)</v>
          </cell>
          <cell r="I42">
            <v>1319536</v>
          </cell>
        </row>
        <row r="43">
          <cell r="B43" t="str">
            <v>기타</v>
          </cell>
          <cell r="C43" t="str">
            <v>세입</v>
          </cell>
          <cell r="F43" t="str">
            <v>시,군체육회 회비</v>
          </cell>
          <cell r="G43" t="str">
            <v>시,군체육회 회비(이월금)</v>
          </cell>
          <cell r="I43">
            <v>1319536</v>
          </cell>
        </row>
        <row r="44">
          <cell r="B44" t="str">
            <v>시비</v>
          </cell>
          <cell r="C44" t="str">
            <v>예산</v>
          </cell>
          <cell r="F44" t="str">
            <v>전국 및 도단위 엘리트 체육대회 참가</v>
          </cell>
          <cell r="G44" t="str">
            <v>제31회 강원특별자치도지사기 검도대회</v>
          </cell>
          <cell r="I44">
            <v>730000</v>
          </cell>
        </row>
        <row r="45">
          <cell r="B45" t="str">
            <v>시비</v>
          </cell>
          <cell r="C45" t="str">
            <v>세입</v>
          </cell>
          <cell r="F45" t="str">
            <v>전국 및 도단위 엘리트 체육대회 참가</v>
          </cell>
          <cell r="G45" t="str">
            <v>제31회 강원특별자치도지사기 검도대회</v>
          </cell>
          <cell r="I45">
            <v>730000</v>
          </cell>
        </row>
        <row r="46">
          <cell r="B46" t="str">
            <v>시비</v>
          </cell>
          <cell r="C46" t="str">
            <v>세출</v>
          </cell>
          <cell r="F46" t="str">
            <v>전국 및 도단위 엘리트 체육대회 참가</v>
          </cell>
          <cell r="G46" t="str">
            <v>제31회 강원특별자치도지사기 검도대회</v>
          </cell>
          <cell r="I46">
            <v>730000</v>
          </cell>
        </row>
        <row r="47">
          <cell r="B47" t="str">
            <v>시비</v>
          </cell>
          <cell r="C47" t="str">
            <v>예산</v>
          </cell>
          <cell r="F47" t="str">
            <v>전국 및 도단위 엘리트 체육대회 참가</v>
          </cell>
          <cell r="G47" t="str">
            <v>제29회 강원특별도지사기 볼링대회</v>
          </cell>
          <cell r="I47">
            <v>2986000</v>
          </cell>
        </row>
        <row r="48">
          <cell r="B48" t="str">
            <v>시비</v>
          </cell>
          <cell r="C48" t="str">
            <v>세입</v>
          </cell>
          <cell r="F48" t="str">
            <v>전국 및 도단위 엘리트 체육대회 참가</v>
          </cell>
          <cell r="G48" t="str">
            <v>제29회 강원특별도지사기 볼링대회</v>
          </cell>
          <cell r="I48">
            <v>2986000</v>
          </cell>
        </row>
        <row r="49">
          <cell r="B49" t="str">
            <v>시비</v>
          </cell>
          <cell r="C49" t="str">
            <v>세출</v>
          </cell>
          <cell r="F49" t="str">
            <v>전국 및 도단위 엘리트 체육대회 참가</v>
          </cell>
          <cell r="G49" t="str">
            <v>제29회 강원특별도지사기 볼링대회</v>
          </cell>
          <cell r="I49">
            <v>2986000</v>
          </cell>
        </row>
        <row r="50">
          <cell r="B50" t="str">
            <v>시비</v>
          </cell>
          <cell r="C50" t="str">
            <v>예산</v>
          </cell>
          <cell r="F50" t="str">
            <v>전국 및 도단위 엘리트 체육대회 참가</v>
          </cell>
          <cell r="G50" t="str">
            <v>재31회 강원특별자치도지사기 궁도대회</v>
          </cell>
          <cell r="I50">
            <v>2552000</v>
          </cell>
        </row>
        <row r="51">
          <cell r="B51" t="str">
            <v>시비</v>
          </cell>
          <cell r="C51" t="str">
            <v>세입</v>
          </cell>
          <cell r="F51" t="str">
            <v>전국 및 도단위 엘리트 체육대회 참가</v>
          </cell>
          <cell r="G51" t="str">
            <v>재31회 강원특별자치도지사기 궁도대회</v>
          </cell>
          <cell r="I51">
            <v>2552000</v>
          </cell>
        </row>
        <row r="52">
          <cell r="B52" t="str">
            <v>시비</v>
          </cell>
          <cell r="C52" t="str">
            <v>세출</v>
          </cell>
          <cell r="F52" t="str">
            <v>전국 및 도단위 엘리트 체육대회 참가</v>
          </cell>
          <cell r="G52" t="str">
            <v>재31회 강원특별자치도지사기 궁도대회</v>
          </cell>
          <cell r="I52">
            <v>1442000</v>
          </cell>
        </row>
        <row r="53">
          <cell r="B53" t="str">
            <v>시비</v>
          </cell>
          <cell r="C53" t="str">
            <v>예산</v>
          </cell>
          <cell r="F53" t="str">
            <v>전국 및 도단위 엘리트 체육대회 참가</v>
          </cell>
          <cell r="G53" t="str">
            <v>제4회 안동하회탈배 전국 유소년 야구</v>
          </cell>
          <cell r="I53">
            <v>4800000</v>
          </cell>
        </row>
        <row r="54">
          <cell r="B54" t="str">
            <v>시비</v>
          </cell>
          <cell r="C54" t="str">
            <v>세입</v>
          </cell>
          <cell r="F54" t="str">
            <v>전국 및 도단위 엘리트 체육대회 참가</v>
          </cell>
          <cell r="G54" t="str">
            <v>제4회 안동하회탈배 전국 유소년 야구</v>
          </cell>
          <cell r="I54">
            <v>4800000</v>
          </cell>
        </row>
        <row r="55">
          <cell r="B55" t="str">
            <v>시비</v>
          </cell>
          <cell r="C55" t="str">
            <v>세출</v>
          </cell>
          <cell r="F55" t="str">
            <v>전국 및 도단위 엘리트 체육대회 참가</v>
          </cell>
          <cell r="G55" t="str">
            <v>제4회 안동하회탈배 전국 유소년 야구</v>
          </cell>
          <cell r="I55">
            <v>4800000</v>
          </cell>
        </row>
        <row r="56">
          <cell r="B56" t="str">
            <v>시비</v>
          </cell>
          <cell r="C56" t="str">
            <v>예산</v>
          </cell>
          <cell r="F56" t="str">
            <v>전국 및 도단위 엘리트 체육대회 참가</v>
          </cell>
          <cell r="G56" t="str">
            <v>제26회 강원특별자치도지사기 시.군대항 초.중 육상선수권대회</v>
          </cell>
          <cell r="I56">
            <v>6976000</v>
          </cell>
        </row>
        <row r="57">
          <cell r="B57" t="str">
            <v>시비</v>
          </cell>
          <cell r="C57" t="str">
            <v>세입</v>
          </cell>
          <cell r="F57" t="str">
            <v>전국 및 도단위 엘리트 체육대회 참가</v>
          </cell>
          <cell r="G57" t="str">
            <v>제26회 강원특별자치도지사기 시.군대항 초.중 육상선수권대회</v>
          </cell>
          <cell r="I57">
            <v>6976000</v>
          </cell>
        </row>
        <row r="58">
          <cell r="B58" t="str">
            <v>시비</v>
          </cell>
          <cell r="C58" t="str">
            <v>세출</v>
          </cell>
          <cell r="F58" t="str">
            <v>전국 및 도단위 엘리트 체육대회 참가</v>
          </cell>
          <cell r="G58" t="str">
            <v>제26회 강원특별자치도지사기 시.군대항 초.중 육상선수권대회</v>
          </cell>
          <cell r="I58">
            <v>5632000</v>
          </cell>
        </row>
        <row r="59">
          <cell r="B59" t="str">
            <v>시비</v>
          </cell>
          <cell r="C59" t="str">
            <v>예산</v>
          </cell>
          <cell r="F59" t="str">
            <v>전국 및 도단위 엘리트 체육대회 참가</v>
          </cell>
          <cell r="G59" t="str">
            <v>강원특별자치도지지사기 초.중 수영대회(미출전)</v>
          </cell>
          <cell r="I59">
            <v>5616000</v>
          </cell>
        </row>
        <row r="60">
          <cell r="B60" t="str">
            <v>시비</v>
          </cell>
          <cell r="C60" t="str">
            <v>세입</v>
          </cell>
          <cell r="F60" t="str">
            <v>전국 및 도단위 엘리트 체육대회 참가</v>
          </cell>
          <cell r="G60" t="str">
            <v>강원특별자치도지지사기 초.중 수영대회(미출전)</v>
          </cell>
          <cell r="I60">
            <v>5616000</v>
          </cell>
        </row>
        <row r="61">
          <cell r="B61" t="str">
            <v>시비</v>
          </cell>
          <cell r="C61" t="str">
            <v>세출</v>
          </cell>
          <cell r="F61" t="str">
            <v>전국 및 도단위 엘리트 체육대회 참가</v>
          </cell>
          <cell r="G61" t="str">
            <v>강원특별자치도지지사기 초.중 수영대회(미출전)</v>
          </cell>
          <cell r="I61">
            <v>0</v>
          </cell>
        </row>
        <row r="62">
          <cell r="B62" t="str">
            <v>시비</v>
          </cell>
          <cell r="C62" t="str">
            <v>예산</v>
          </cell>
          <cell r="F62" t="str">
            <v>전국 및 도단위 엘리트 체육대회 참가</v>
          </cell>
          <cell r="G62" t="str">
            <v>강원특별자치도지사배 초.중 축구대회(미출전)</v>
          </cell>
          <cell r="I62">
            <v>0</v>
          </cell>
        </row>
        <row r="63">
          <cell r="B63" t="str">
            <v>시비</v>
          </cell>
          <cell r="C63" t="str">
            <v>예산</v>
          </cell>
          <cell r="F63" t="str">
            <v>전국 및 도단위 엘리트 체육대회 참가</v>
          </cell>
          <cell r="G63" t="str">
            <v>강원특별자치도지사기 태권도대회(미출전)</v>
          </cell>
          <cell r="I63">
            <v>6590000</v>
          </cell>
        </row>
        <row r="64">
          <cell r="B64" t="str">
            <v>시비</v>
          </cell>
          <cell r="C64" t="str">
            <v>세입</v>
          </cell>
          <cell r="F64" t="str">
            <v>전국 및 도단위 엘리트 체육대회 참가</v>
          </cell>
          <cell r="G64" t="str">
            <v>강원특별자치도지사기 태권도대회(미출전)</v>
          </cell>
          <cell r="I64">
            <v>6590000</v>
          </cell>
        </row>
        <row r="65">
          <cell r="B65" t="str">
            <v>시비</v>
          </cell>
          <cell r="C65" t="str">
            <v>세출</v>
          </cell>
          <cell r="F65" t="str">
            <v>전국 및 도단위 엘리트 체육대회 참가</v>
          </cell>
          <cell r="G65" t="str">
            <v>강원특별자치도지사기 태권도대회(미출전)</v>
          </cell>
          <cell r="I65">
            <v>0</v>
          </cell>
        </row>
        <row r="66">
          <cell r="B66" t="str">
            <v>시비</v>
          </cell>
          <cell r="C66" t="str">
            <v>예산</v>
          </cell>
          <cell r="F66" t="str">
            <v>전국 및 도단위 엘리트 체육대회 참가</v>
          </cell>
          <cell r="G66" t="str">
            <v>강원특별자치도지사기 골프대회(미출전)</v>
          </cell>
          <cell r="I66">
            <v>804000</v>
          </cell>
        </row>
        <row r="67">
          <cell r="B67" t="str">
            <v>시비</v>
          </cell>
          <cell r="C67" t="str">
            <v>세입</v>
          </cell>
          <cell r="F67" t="str">
            <v>전국 및 도단위 엘리트 체육대회 참가</v>
          </cell>
          <cell r="G67" t="str">
            <v>강원특별자치도지사기 골프대회(미출전)</v>
          </cell>
          <cell r="I67">
            <v>804000</v>
          </cell>
        </row>
        <row r="68">
          <cell r="B68" t="str">
            <v>시비</v>
          </cell>
          <cell r="C68" t="str">
            <v>세출</v>
          </cell>
          <cell r="F68" t="str">
            <v>전국 및 도단위 엘리트 체육대회 참가</v>
          </cell>
          <cell r="G68" t="str">
            <v>강원특별자치도지사기 골프대회(미출전)</v>
          </cell>
          <cell r="I68">
            <v>0</v>
          </cell>
        </row>
        <row r="69">
          <cell r="B69" t="str">
            <v>시비</v>
          </cell>
          <cell r="C69" t="str">
            <v>예산</v>
          </cell>
          <cell r="F69" t="str">
            <v>전국 및 도단위 엘리트 체육대회 참가</v>
          </cell>
          <cell r="G69" t="str">
            <v>예비비(인솔여비)</v>
          </cell>
          <cell r="I69">
            <v>1000000</v>
          </cell>
        </row>
        <row r="70">
          <cell r="B70" t="str">
            <v>시비</v>
          </cell>
          <cell r="C70" t="str">
            <v>세입</v>
          </cell>
          <cell r="F70" t="str">
            <v>전국 및 도단위 엘리트 체육대회 참가</v>
          </cell>
          <cell r="G70" t="str">
            <v>예비비(인솔여비)</v>
          </cell>
          <cell r="I70">
            <v>1000000</v>
          </cell>
        </row>
        <row r="71">
          <cell r="B71" t="str">
            <v>시비</v>
          </cell>
          <cell r="C71" t="str">
            <v>세출</v>
          </cell>
          <cell r="F71" t="str">
            <v>전국 및 도단위 엘리트 체육대회 참가</v>
          </cell>
          <cell r="G71" t="str">
            <v>예비비(인솔여비)</v>
          </cell>
          <cell r="I71">
            <v>0</v>
          </cell>
        </row>
        <row r="72">
          <cell r="B72" t="str">
            <v>시비</v>
          </cell>
          <cell r="C72" t="str">
            <v>예산</v>
          </cell>
          <cell r="F72" t="str">
            <v>전국 및 도단위 엘리트 체육대회 참가</v>
          </cell>
          <cell r="G72" t="str">
            <v>보험료</v>
          </cell>
          <cell r="I72">
            <v>750000</v>
          </cell>
        </row>
        <row r="73">
          <cell r="B73" t="str">
            <v>시비</v>
          </cell>
          <cell r="C73" t="str">
            <v>세입</v>
          </cell>
          <cell r="F73" t="str">
            <v>전국 및 도단위 엘리트 체육대회 참가</v>
          </cell>
          <cell r="G73" t="str">
            <v>보험료</v>
          </cell>
          <cell r="I73">
            <v>750000</v>
          </cell>
        </row>
        <row r="74">
          <cell r="B74" t="str">
            <v>시비</v>
          </cell>
          <cell r="C74" t="str">
            <v>세출</v>
          </cell>
          <cell r="F74" t="str">
            <v>전국 및 도단위 엘리트 체육대회 참가</v>
          </cell>
          <cell r="G74" t="str">
            <v>보험료</v>
          </cell>
          <cell r="I74">
            <v>49080</v>
          </cell>
        </row>
        <row r="75">
          <cell r="B75" t="str">
            <v>시비</v>
          </cell>
          <cell r="C75" t="str">
            <v>세출</v>
          </cell>
          <cell r="F75" t="str">
            <v>전국 및 도단위 엘리트 체육대회 참가</v>
          </cell>
          <cell r="G75" t="str">
            <v>보험료</v>
          </cell>
          <cell r="I75">
            <v>55520</v>
          </cell>
        </row>
        <row r="76">
          <cell r="B76" t="str">
            <v>시비</v>
          </cell>
          <cell r="C76" t="str">
            <v>세출</v>
          </cell>
          <cell r="F76" t="str">
            <v>전국 및 도단위 엘리트 체육대회 참가</v>
          </cell>
          <cell r="G76" t="str">
            <v>보험료</v>
          </cell>
          <cell r="I76">
            <v>21430</v>
          </cell>
        </row>
        <row r="77">
          <cell r="B77" t="str">
            <v>기금</v>
          </cell>
          <cell r="C77" t="str">
            <v>예산</v>
          </cell>
          <cell r="F77" t="str">
            <v>어르신생활체육활동지원사업</v>
          </cell>
          <cell r="G77" t="str">
            <v>어르신 생활체육활동지원사업(e-나라)</v>
          </cell>
          <cell r="I77">
            <v>97188000</v>
          </cell>
        </row>
        <row r="78">
          <cell r="B78" t="str">
            <v>시비</v>
          </cell>
          <cell r="C78" t="str">
            <v>예산</v>
          </cell>
          <cell r="F78" t="str">
            <v>생활체육활성화</v>
          </cell>
          <cell r="G78" t="str">
            <v>어르신 생활체육활동지원사업(e-나라)</v>
          </cell>
          <cell r="I78">
            <v>97188000</v>
          </cell>
        </row>
        <row r="79">
          <cell r="B79" t="str">
            <v>기금</v>
          </cell>
          <cell r="C79" t="str">
            <v>세입</v>
          </cell>
          <cell r="F79" t="str">
            <v>어르신생활체육활동지원사업</v>
          </cell>
          <cell r="G79" t="str">
            <v>어르신 생활체육활동지원사업(e-나라)</v>
          </cell>
          <cell r="I79">
            <v>97188000</v>
          </cell>
        </row>
        <row r="80">
          <cell r="B80" t="str">
            <v>시비</v>
          </cell>
          <cell r="C80" t="str">
            <v>세입</v>
          </cell>
          <cell r="F80" t="str">
            <v>생활체육활성화</v>
          </cell>
          <cell r="G80" t="str">
            <v>어르신 생활체육활동지원사업(e-나라)</v>
          </cell>
          <cell r="I80">
            <v>97188000</v>
          </cell>
        </row>
        <row r="81">
          <cell r="B81" t="str">
            <v>기금</v>
          </cell>
          <cell r="C81" t="str">
            <v>세출</v>
          </cell>
          <cell r="F81" t="str">
            <v>어르신생활체육활동지원사업</v>
          </cell>
          <cell r="G81" t="str">
            <v>어르신 생활체육활동지원사업(e-나라)</v>
          </cell>
          <cell r="I81">
            <v>58094520</v>
          </cell>
        </row>
        <row r="82">
          <cell r="B82" t="str">
            <v>시비</v>
          </cell>
          <cell r="C82" t="str">
            <v>세출</v>
          </cell>
          <cell r="F82" t="str">
            <v>생활체육활성화</v>
          </cell>
          <cell r="G82" t="str">
            <v>어르신 생활체육활동지원사업(e-나라)</v>
          </cell>
          <cell r="I82">
            <v>58094520</v>
          </cell>
        </row>
        <row r="83">
          <cell r="B83" t="str">
            <v>기금</v>
          </cell>
          <cell r="C83" t="str">
            <v>이자</v>
          </cell>
          <cell r="F83" t="str">
            <v>어르신생활체육활동지원사업</v>
          </cell>
          <cell r="G83" t="str">
            <v>이자</v>
          </cell>
          <cell r="I83">
            <v>1946844.5</v>
          </cell>
        </row>
        <row r="84">
          <cell r="B84" t="str">
            <v>시비</v>
          </cell>
          <cell r="C84" t="str">
            <v>이자</v>
          </cell>
          <cell r="F84" t="str">
            <v>생활체육활성화</v>
          </cell>
          <cell r="G84" t="str">
            <v>이자</v>
          </cell>
          <cell r="I84">
            <v>1946844.5</v>
          </cell>
        </row>
        <row r="85">
          <cell r="B85" t="str">
            <v>시비</v>
          </cell>
          <cell r="C85" t="str">
            <v>예산</v>
          </cell>
          <cell r="F85" t="str">
            <v>생활체육활성화</v>
          </cell>
          <cell r="G85" t="str">
            <v>어르신 생활체육활동지원사업(보템e)</v>
          </cell>
          <cell r="I85">
            <v>31680000</v>
          </cell>
        </row>
        <row r="86">
          <cell r="B86" t="str">
            <v>시비</v>
          </cell>
          <cell r="C86" t="str">
            <v>세입</v>
          </cell>
          <cell r="F86" t="str">
            <v>생활체육활성화</v>
          </cell>
          <cell r="G86" t="str">
            <v>어르신 생활체육활동지원사업(보템e)</v>
          </cell>
          <cell r="I86">
            <v>31680000</v>
          </cell>
        </row>
        <row r="87">
          <cell r="B87" t="str">
            <v>시비</v>
          </cell>
          <cell r="C87" t="str">
            <v>세출</v>
          </cell>
          <cell r="F87" t="str">
            <v>생활체육활성화</v>
          </cell>
          <cell r="G87" t="str">
            <v>어르신 생활체육활동지원사업(보템e)</v>
          </cell>
          <cell r="I87">
            <v>16485000</v>
          </cell>
        </row>
        <row r="88">
          <cell r="B88" t="str">
            <v>시비</v>
          </cell>
          <cell r="C88" t="str">
            <v>이자</v>
          </cell>
          <cell r="F88" t="str">
            <v>생활체육활성화</v>
          </cell>
          <cell r="G88" t="str">
            <v>이자</v>
          </cell>
          <cell r="I88">
            <v>86570</v>
          </cell>
        </row>
        <row r="89">
          <cell r="B89" t="str">
            <v>시비</v>
          </cell>
          <cell r="C89" t="str">
            <v>예산</v>
          </cell>
          <cell r="F89" t="str">
            <v>생활체육활성화</v>
          </cell>
          <cell r="G89" t="str">
            <v>어르신 생활체육활동지원사업(보템e)_활동수당</v>
          </cell>
          <cell r="I89">
            <v>3528000</v>
          </cell>
        </row>
        <row r="90">
          <cell r="B90" t="str">
            <v>시비</v>
          </cell>
          <cell r="C90" t="str">
            <v>세입</v>
          </cell>
          <cell r="F90" t="str">
            <v>생활체육활성화</v>
          </cell>
          <cell r="G90" t="str">
            <v>어르신 생활체육활동지원사업(보템e)_활동수당</v>
          </cell>
          <cell r="I90">
            <v>3528000</v>
          </cell>
        </row>
        <row r="91">
          <cell r="B91" t="str">
            <v>시비</v>
          </cell>
          <cell r="C91" t="str">
            <v>세출</v>
          </cell>
          <cell r="F91" t="str">
            <v>생활체육활성화</v>
          </cell>
          <cell r="G91" t="str">
            <v>어르신 생활체육활동지원사업(보템e)_활동수당</v>
          </cell>
          <cell r="I91">
            <v>2008999.9999999998</v>
          </cell>
        </row>
        <row r="92">
          <cell r="B92" t="str">
            <v>시비</v>
          </cell>
          <cell r="C92" t="str">
            <v>이자</v>
          </cell>
          <cell r="F92" t="str">
            <v>생활체육활성화</v>
          </cell>
          <cell r="G92" t="str">
            <v>이자</v>
          </cell>
          <cell r="I92">
            <v>9576</v>
          </cell>
        </row>
        <row r="93">
          <cell r="B93" t="str">
            <v>도비</v>
          </cell>
          <cell r="C93" t="str">
            <v>예산</v>
          </cell>
          <cell r="F93" t="str">
            <v>생활체육지도자 처우개선</v>
          </cell>
          <cell r="G93" t="str">
            <v>어르신 생활체육지도자 처우개선(보템e)_활동수당</v>
          </cell>
          <cell r="I93">
            <v>1512000</v>
          </cell>
        </row>
        <row r="94">
          <cell r="B94" t="str">
            <v>도비</v>
          </cell>
          <cell r="C94" t="str">
            <v>세입</v>
          </cell>
          <cell r="F94" t="str">
            <v>생활체육지도자 처우개선</v>
          </cell>
          <cell r="G94" t="str">
            <v>어르신 생활체육지도자 처우개선(보템e)_활동수당</v>
          </cell>
          <cell r="I94">
            <v>1512000</v>
          </cell>
        </row>
        <row r="95">
          <cell r="B95" t="str">
            <v>도비</v>
          </cell>
          <cell r="C95" t="str">
            <v>세출</v>
          </cell>
          <cell r="F95" t="str">
            <v>생활체육지도자 처우개선</v>
          </cell>
          <cell r="G95" t="str">
            <v>어르신 생활체육지도자 처우개선(보템e)_활동수당</v>
          </cell>
          <cell r="I95">
            <v>861000</v>
          </cell>
        </row>
        <row r="96">
          <cell r="B96" t="str">
            <v>도비</v>
          </cell>
          <cell r="C96" t="str">
            <v>이자</v>
          </cell>
          <cell r="F96" t="str">
            <v>생활체육지도자 처우개선</v>
          </cell>
          <cell r="G96" t="str">
            <v>이자</v>
          </cell>
          <cell r="I96">
            <v>4104</v>
          </cell>
        </row>
        <row r="97">
          <cell r="B97" t="str">
            <v>시비</v>
          </cell>
          <cell r="C97" t="str">
            <v>예산</v>
          </cell>
          <cell r="F97" t="str">
            <v>체육회 운영지원</v>
          </cell>
          <cell r="G97" t="str">
            <v>사무국 직원 인건비</v>
          </cell>
          <cell r="I97">
            <v>286383000</v>
          </cell>
        </row>
        <row r="98">
          <cell r="B98" t="str">
            <v>시비</v>
          </cell>
          <cell r="C98" t="str">
            <v>예산</v>
          </cell>
          <cell r="F98" t="str">
            <v>체육회 운영지원</v>
          </cell>
          <cell r="G98" t="str">
            <v>국내여비(출장여비)</v>
          </cell>
          <cell r="I98">
            <v>6000000</v>
          </cell>
        </row>
        <row r="99">
          <cell r="B99" t="str">
            <v>시비</v>
          </cell>
          <cell r="C99" t="str">
            <v>예산</v>
          </cell>
          <cell r="F99" t="str">
            <v>체육회 운영지원</v>
          </cell>
          <cell r="G99" t="str">
            <v>사무관리비(일반수용비, 위원회수당, 회계감사비용 등)</v>
          </cell>
          <cell r="I99">
            <v>37303000</v>
          </cell>
        </row>
        <row r="100">
          <cell r="B100" t="str">
            <v>시비</v>
          </cell>
          <cell r="C100" t="str">
            <v>예산</v>
          </cell>
          <cell r="F100" t="str">
            <v>체육회 운영지원</v>
          </cell>
          <cell r="G100" t="str">
            <v>공공운영비(전화, 복합비, 각종임차료,차량유지비)</v>
          </cell>
          <cell r="I100">
            <v>10360000</v>
          </cell>
        </row>
        <row r="101">
          <cell r="B101" t="str">
            <v>시비</v>
          </cell>
          <cell r="C101" t="str">
            <v>예산</v>
          </cell>
          <cell r="F101" t="str">
            <v>체육회 운영지원</v>
          </cell>
          <cell r="G101" t="str">
            <v>차량선박비</v>
          </cell>
          <cell r="I101">
            <v>8100000</v>
          </cell>
        </row>
        <row r="102">
          <cell r="B102" t="str">
            <v>시비</v>
          </cell>
          <cell r="C102" t="str">
            <v>세입</v>
          </cell>
          <cell r="F102" t="str">
            <v>체육회 운영지원</v>
          </cell>
          <cell r="G102" t="str">
            <v>사무국 직원 인건비</v>
          </cell>
          <cell r="I102">
            <v>286383000</v>
          </cell>
        </row>
        <row r="103">
          <cell r="B103" t="str">
            <v>시비</v>
          </cell>
          <cell r="C103" t="str">
            <v>세입</v>
          </cell>
          <cell r="F103" t="str">
            <v>체육회 운영지원</v>
          </cell>
          <cell r="G103" t="str">
            <v>국내여비(출장여비)</v>
          </cell>
          <cell r="I103">
            <v>6000000</v>
          </cell>
        </row>
        <row r="104">
          <cell r="B104" t="str">
            <v>시비</v>
          </cell>
          <cell r="C104" t="str">
            <v>세입</v>
          </cell>
          <cell r="F104" t="str">
            <v>체육회 운영지원</v>
          </cell>
          <cell r="G104" t="str">
            <v>사무관리비(일반수용비, 위원회수당, 회계감사비용 등)</v>
          </cell>
          <cell r="I104">
            <v>37303000</v>
          </cell>
        </row>
        <row r="105">
          <cell r="B105" t="str">
            <v>시비</v>
          </cell>
          <cell r="C105" t="str">
            <v>세입</v>
          </cell>
          <cell r="F105" t="str">
            <v>체육회 운영지원</v>
          </cell>
          <cell r="G105" t="str">
            <v>공공운영비(전화, 복합비, 각종임차료,차량유지비)</v>
          </cell>
          <cell r="I105">
            <v>10360000</v>
          </cell>
        </row>
        <row r="106">
          <cell r="B106" t="str">
            <v>시비</v>
          </cell>
          <cell r="C106" t="str">
            <v>세입</v>
          </cell>
          <cell r="F106" t="str">
            <v>체육회 운영지원</v>
          </cell>
          <cell r="G106" t="str">
            <v>차량선박비</v>
          </cell>
          <cell r="I106">
            <v>8100000</v>
          </cell>
        </row>
        <row r="107">
          <cell r="B107" t="str">
            <v>시비</v>
          </cell>
          <cell r="C107" t="str">
            <v>세출</v>
          </cell>
          <cell r="F107" t="str">
            <v>체육회 운영지원</v>
          </cell>
          <cell r="G107" t="str">
            <v>사무국 직원 인건비</v>
          </cell>
          <cell r="I107">
            <v>244884653</v>
          </cell>
        </row>
        <row r="108">
          <cell r="B108" t="str">
            <v>시비</v>
          </cell>
          <cell r="C108" t="str">
            <v>세출</v>
          </cell>
          <cell r="F108" t="str">
            <v>체육회 운영지원</v>
          </cell>
          <cell r="G108" t="str">
            <v>국내여비(출장여비)</v>
          </cell>
          <cell r="I108">
            <v>5663293</v>
          </cell>
        </row>
        <row r="109">
          <cell r="B109" t="str">
            <v>시비</v>
          </cell>
          <cell r="C109" t="str">
            <v>세출</v>
          </cell>
          <cell r="F109" t="str">
            <v>체육회 운영지원</v>
          </cell>
          <cell r="G109" t="str">
            <v>사무관리비(일반수용비, 위원회수당, 회계감사비용 등)</v>
          </cell>
          <cell r="I109">
            <v>35154550</v>
          </cell>
        </row>
        <row r="110">
          <cell r="B110" t="str">
            <v>시비</v>
          </cell>
          <cell r="C110" t="str">
            <v>세출</v>
          </cell>
          <cell r="F110" t="str">
            <v>체육회 운영지원</v>
          </cell>
          <cell r="G110" t="str">
            <v>공공운영비(전화, 복합비, 각종임차료,차량유지비)</v>
          </cell>
          <cell r="I110">
            <v>8299250</v>
          </cell>
        </row>
        <row r="111">
          <cell r="B111" t="str">
            <v>시비</v>
          </cell>
          <cell r="C111" t="str">
            <v>세출</v>
          </cell>
          <cell r="F111" t="str">
            <v>체육회 운영지원</v>
          </cell>
          <cell r="G111" t="str">
            <v>차량선박비</v>
          </cell>
          <cell r="I111">
            <v>7990896</v>
          </cell>
        </row>
        <row r="112">
          <cell r="B112" t="str">
            <v>시비</v>
          </cell>
          <cell r="C112" t="str">
            <v>이자</v>
          </cell>
          <cell r="F112" t="str">
            <v>체육회 운영지원</v>
          </cell>
          <cell r="G112" t="str">
            <v>이자</v>
          </cell>
          <cell r="I112">
            <v>436800</v>
          </cell>
        </row>
        <row r="113">
          <cell r="B113" t="str">
            <v>시비</v>
          </cell>
          <cell r="C113" t="str">
            <v>이자</v>
          </cell>
          <cell r="F113" t="str">
            <v>체육회 운영지원</v>
          </cell>
          <cell r="G113" t="str">
            <v>이자</v>
          </cell>
          <cell r="I113">
            <v>512</v>
          </cell>
        </row>
        <row r="114">
          <cell r="B114" t="str">
            <v>기타</v>
          </cell>
          <cell r="C114" t="str">
            <v>예산</v>
          </cell>
          <cell r="F114" t="str">
            <v>이사회비</v>
          </cell>
          <cell r="G114" t="str">
            <v>이사회비</v>
          </cell>
          <cell r="I114">
            <v>37000000</v>
          </cell>
        </row>
        <row r="115">
          <cell r="B115" t="str">
            <v>기타</v>
          </cell>
          <cell r="C115" t="str">
            <v>예산</v>
          </cell>
          <cell r="F115" t="str">
            <v>이사회비</v>
          </cell>
          <cell r="G115" t="str">
            <v>특별이사회비 등</v>
          </cell>
          <cell r="I115">
            <v>16700000</v>
          </cell>
        </row>
        <row r="116">
          <cell r="B116" t="str">
            <v>기타</v>
          </cell>
          <cell r="C116" t="str">
            <v>예산</v>
          </cell>
          <cell r="F116" t="str">
            <v>이사회비</v>
          </cell>
          <cell r="G116" t="str">
            <v>삼척줄다리기상금</v>
          </cell>
          <cell r="I116">
            <v>1868000</v>
          </cell>
        </row>
        <row r="117">
          <cell r="B117" t="str">
            <v>기타</v>
          </cell>
          <cell r="C117" t="str">
            <v>예산</v>
          </cell>
          <cell r="F117" t="str">
            <v>이사회비</v>
          </cell>
          <cell r="G117" t="str">
            <v>도민체전상금</v>
          </cell>
          <cell r="I117">
            <v>5000000</v>
          </cell>
        </row>
        <row r="118">
          <cell r="B118" t="str">
            <v>기타</v>
          </cell>
          <cell r="C118" t="str">
            <v>세입</v>
          </cell>
          <cell r="F118" t="str">
            <v>이사회비</v>
          </cell>
          <cell r="G118" t="str">
            <v>이사회비</v>
          </cell>
          <cell r="I118">
            <v>37000000</v>
          </cell>
        </row>
        <row r="119">
          <cell r="B119" t="str">
            <v>기타</v>
          </cell>
          <cell r="C119" t="str">
            <v>세입</v>
          </cell>
          <cell r="F119" t="str">
            <v>이사회비</v>
          </cell>
          <cell r="G119" t="str">
            <v>특별이사회비 등</v>
          </cell>
          <cell r="I119">
            <v>16700000</v>
          </cell>
        </row>
        <row r="120">
          <cell r="B120" t="str">
            <v>기타</v>
          </cell>
          <cell r="C120" t="str">
            <v>세입</v>
          </cell>
          <cell r="F120" t="str">
            <v>이사회비</v>
          </cell>
          <cell r="G120" t="str">
            <v>삼척줄다리기상금</v>
          </cell>
          <cell r="I120">
            <v>1868000</v>
          </cell>
        </row>
        <row r="121">
          <cell r="B121" t="str">
            <v>기타</v>
          </cell>
          <cell r="C121" t="str">
            <v>세입</v>
          </cell>
          <cell r="F121" t="str">
            <v>이사회비</v>
          </cell>
          <cell r="G121" t="str">
            <v>도민체전상금</v>
          </cell>
          <cell r="I121">
            <v>5000000</v>
          </cell>
        </row>
        <row r="122">
          <cell r="B122" t="str">
            <v>기타</v>
          </cell>
          <cell r="C122" t="str">
            <v>세출</v>
          </cell>
          <cell r="F122" t="str">
            <v>이사회비</v>
          </cell>
          <cell r="G122" t="str">
            <v>이사회비</v>
          </cell>
          <cell r="I122">
            <v>35498620</v>
          </cell>
        </row>
        <row r="123">
          <cell r="B123" t="str">
            <v>기타</v>
          </cell>
          <cell r="C123" t="str">
            <v>세출</v>
          </cell>
          <cell r="F123" t="str">
            <v>이사회비</v>
          </cell>
          <cell r="G123" t="str">
            <v>특별이사회비 등</v>
          </cell>
          <cell r="I123">
            <v>16622000</v>
          </cell>
        </row>
        <row r="124">
          <cell r="B124" t="str">
            <v>기타</v>
          </cell>
          <cell r="C124" t="str">
            <v>세출</v>
          </cell>
          <cell r="F124" t="str">
            <v>이사회비</v>
          </cell>
          <cell r="G124" t="str">
            <v>삼척줄다리기상금</v>
          </cell>
          <cell r="I124">
            <v>1868000</v>
          </cell>
        </row>
        <row r="125">
          <cell r="B125" t="str">
            <v>기타</v>
          </cell>
          <cell r="C125" t="str">
            <v>세출</v>
          </cell>
          <cell r="F125" t="str">
            <v>이사회비</v>
          </cell>
          <cell r="G125" t="str">
            <v>도민체전상금</v>
          </cell>
          <cell r="I125">
            <v>4516040</v>
          </cell>
        </row>
        <row r="126">
          <cell r="B126" t="str">
            <v>기타</v>
          </cell>
          <cell r="C126" t="str">
            <v>예산</v>
          </cell>
          <cell r="F126" t="str">
            <v>이사회비</v>
          </cell>
          <cell r="G126" t="str">
            <v>이사회비 전년도 이월금</v>
          </cell>
          <cell r="I126">
            <v>709669</v>
          </cell>
        </row>
        <row r="127">
          <cell r="B127" t="str">
            <v>기타</v>
          </cell>
          <cell r="C127" t="str">
            <v>세입</v>
          </cell>
          <cell r="F127" t="str">
            <v>이사회비</v>
          </cell>
          <cell r="G127" t="str">
            <v>이사회비 전년도 이월금</v>
          </cell>
          <cell r="I127">
            <v>709669</v>
          </cell>
        </row>
        <row r="128">
          <cell r="B128" t="str">
            <v>기타</v>
          </cell>
          <cell r="C128" t="str">
            <v>이자</v>
          </cell>
          <cell r="F128" t="str">
            <v>이사회비</v>
          </cell>
          <cell r="G128" t="str">
            <v>이자</v>
          </cell>
          <cell r="I128">
            <v>7385</v>
          </cell>
        </row>
        <row r="129">
          <cell r="B129" t="str">
            <v>시비</v>
          </cell>
          <cell r="C129" t="str">
            <v>예산</v>
          </cell>
          <cell r="F129" t="str">
            <v>전국 및 도단위 생활체육대회 참가</v>
          </cell>
          <cell r="G129" t="str">
            <v>제26회 강원특별자치도지사기 생활체육배드민턴대회</v>
          </cell>
          <cell r="I129">
            <v>4050000</v>
          </cell>
        </row>
        <row r="130">
          <cell r="B130" t="str">
            <v>시비</v>
          </cell>
          <cell r="C130" t="str">
            <v>세입</v>
          </cell>
          <cell r="F130" t="str">
            <v>전국 및 도단위 생활체육대회 참가</v>
          </cell>
          <cell r="G130" t="str">
            <v>제26회 강원특별자치도지사기 생활체육배드민턴대회</v>
          </cell>
          <cell r="I130">
            <v>4050000</v>
          </cell>
        </row>
        <row r="131">
          <cell r="B131" t="str">
            <v>시비</v>
          </cell>
          <cell r="C131" t="str">
            <v>세출</v>
          </cell>
          <cell r="F131" t="str">
            <v>전국 및 도단위 생활체육대회 참가</v>
          </cell>
          <cell r="G131" t="str">
            <v>제26회 강원특별자치도지사기 생활체육배드민턴대회</v>
          </cell>
          <cell r="I131">
            <v>3045000</v>
          </cell>
        </row>
        <row r="132">
          <cell r="B132" t="str">
            <v>시비</v>
          </cell>
          <cell r="C132" t="str">
            <v>예산</v>
          </cell>
          <cell r="F132" t="str">
            <v>전국 및 도단위 생활체육대회 참가</v>
          </cell>
          <cell r="G132" t="str">
            <v>제36회 강원특별자치도지사기 생활체육야구대회</v>
          </cell>
          <cell r="I132">
            <v>1690000</v>
          </cell>
        </row>
        <row r="133">
          <cell r="B133" t="str">
            <v>시비</v>
          </cell>
          <cell r="C133" t="str">
            <v>세입</v>
          </cell>
          <cell r="F133" t="str">
            <v>전국 및 도단위 생활체육대회 참가</v>
          </cell>
          <cell r="G133" t="str">
            <v>제36회 강원특별자치도지사기 생활체육야구대회</v>
          </cell>
          <cell r="I133">
            <v>1690000</v>
          </cell>
        </row>
        <row r="134">
          <cell r="B134" t="str">
            <v>시비</v>
          </cell>
          <cell r="C134" t="str">
            <v>세출</v>
          </cell>
          <cell r="F134" t="str">
            <v>전국 및 도단위 생활체육대회 참가</v>
          </cell>
          <cell r="G134" t="str">
            <v>제36회 강원특별자치도지사기 생활체육야구대회</v>
          </cell>
          <cell r="I134">
            <v>1690000</v>
          </cell>
        </row>
        <row r="135">
          <cell r="B135" t="str">
            <v>시비</v>
          </cell>
          <cell r="C135" t="str">
            <v>예산</v>
          </cell>
          <cell r="F135" t="str">
            <v>전국 및 도단위 생활체육대회 참가</v>
          </cell>
          <cell r="G135" t="str">
            <v>제30회 강원특별자치도지사기 태권도대회</v>
          </cell>
          <cell r="I135">
            <v>4830000</v>
          </cell>
        </row>
        <row r="136">
          <cell r="B136" t="str">
            <v>시비</v>
          </cell>
          <cell r="C136" t="str">
            <v>세입</v>
          </cell>
          <cell r="F136" t="str">
            <v>전국 및 도단위 생활체육대회 참가</v>
          </cell>
          <cell r="G136" t="str">
            <v>제30회 강원특별자치도지사기 태권도대회</v>
          </cell>
          <cell r="I136">
            <v>4830000</v>
          </cell>
        </row>
        <row r="137">
          <cell r="B137" t="str">
            <v>시비</v>
          </cell>
          <cell r="C137" t="str">
            <v>세출</v>
          </cell>
          <cell r="F137" t="str">
            <v>전국 및 도단위 생활체육대회 참가</v>
          </cell>
          <cell r="G137" t="str">
            <v>제30회 강원특별자치도지사기 태권도대회</v>
          </cell>
          <cell r="I137">
            <v>4830000</v>
          </cell>
        </row>
        <row r="138">
          <cell r="B138" t="str">
            <v>시비</v>
          </cell>
          <cell r="C138" t="str">
            <v>예산</v>
          </cell>
          <cell r="F138" t="str">
            <v>전국 및 도단위 생활체육대회 참가</v>
          </cell>
          <cell r="G138" t="str">
            <v>제26회 강원특별자치도지사기 시군대항 족구대회</v>
          </cell>
          <cell r="I138">
            <v>1800000</v>
          </cell>
        </row>
        <row r="139">
          <cell r="B139" t="str">
            <v>시비</v>
          </cell>
          <cell r="C139" t="str">
            <v>세입</v>
          </cell>
          <cell r="F139" t="str">
            <v>전국 및 도단위 생활체육대회 참가</v>
          </cell>
          <cell r="G139" t="str">
            <v>제26회 강원특별자치도지사기 시군대항 족구대회</v>
          </cell>
          <cell r="I139">
            <v>1800000</v>
          </cell>
        </row>
        <row r="140">
          <cell r="B140" t="str">
            <v>시비</v>
          </cell>
          <cell r="C140" t="str">
            <v>세출</v>
          </cell>
          <cell r="F140" t="str">
            <v>전국 및 도단위 생활체육대회 참가</v>
          </cell>
          <cell r="G140" t="str">
            <v>제26회 강원특별자치도지사기 시군대항 족구대회</v>
          </cell>
          <cell r="I140">
            <v>1799500</v>
          </cell>
        </row>
        <row r="141">
          <cell r="B141" t="str">
            <v>시비</v>
          </cell>
          <cell r="C141" t="str">
            <v>예산</v>
          </cell>
          <cell r="F141" t="str">
            <v>전국 및 도단위 생활체육대회 참가</v>
          </cell>
          <cell r="G141" t="str">
            <v>제13회 강원특별자치도지사기 바둑대회</v>
          </cell>
          <cell r="I141">
            <v>2000000</v>
          </cell>
        </row>
        <row r="142">
          <cell r="B142" t="str">
            <v>시비</v>
          </cell>
          <cell r="C142" t="str">
            <v>세입</v>
          </cell>
          <cell r="F142" t="str">
            <v>전국 및 도단위 생활체육대회 참가</v>
          </cell>
          <cell r="G142" t="str">
            <v>제13회 강원특별자치도지사기 바둑대회</v>
          </cell>
          <cell r="I142">
            <v>2000000</v>
          </cell>
        </row>
        <row r="143">
          <cell r="B143" t="str">
            <v>시비</v>
          </cell>
          <cell r="C143" t="str">
            <v>세출</v>
          </cell>
          <cell r="F143" t="str">
            <v>전국 및 도단위 생활체육대회 참가</v>
          </cell>
          <cell r="G143" t="str">
            <v>제13회 강원특별자치도지사기 바둑대회</v>
          </cell>
          <cell r="I143">
            <v>2000000</v>
          </cell>
        </row>
        <row r="144">
          <cell r="B144" t="str">
            <v>시비</v>
          </cell>
          <cell r="C144" t="str">
            <v>예산</v>
          </cell>
          <cell r="F144" t="str">
            <v>전국 및 도단위 생활체육대회 참가</v>
          </cell>
          <cell r="G144" t="str">
            <v>제26회 강원특별자치도지사기 생활체육테니스대회</v>
          </cell>
          <cell r="I144">
            <v>5290000</v>
          </cell>
        </row>
        <row r="145">
          <cell r="B145" t="str">
            <v>시비</v>
          </cell>
          <cell r="C145" t="str">
            <v>세입</v>
          </cell>
          <cell r="F145" t="str">
            <v>전국 및 도단위 생활체육대회 참가</v>
          </cell>
          <cell r="G145" t="str">
            <v>제26회 강원특별자치도지사기 생활체육테니스대회</v>
          </cell>
          <cell r="I145">
            <v>5290000</v>
          </cell>
        </row>
        <row r="146">
          <cell r="B146" t="str">
            <v>시비</v>
          </cell>
          <cell r="C146" t="str">
            <v>세출</v>
          </cell>
          <cell r="F146" t="str">
            <v>전국 및 도단위 생활체육대회 참가</v>
          </cell>
          <cell r="G146" t="str">
            <v>제26회 강원특별자치도지사기 생활체육테니스대회</v>
          </cell>
          <cell r="I146">
            <v>5290000</v>
          </cell>
        </row>
        <row r="147">
          <cell r="B147" t="str">
            <v>시비</v>
          </cell>
          <cell r="C147" t="str">
            <v>예산</v>
          </cell>
          <cell r="F147" t="str">
            <v>전국 및 도단위 생활체육대회 참가</v>
          </cell>
          <cell r="G147" t="str">
            <v>제9회 강원특별자치도지사기 그라운드골프대회</v>
          </cell>
          <cell r="I147">
            <v>5000000</v>
          </cell>
        </row>
        <row r="148">
          <cell r="B148" t="str">
            <v>시비</v>
          </cell>
          <cell r="C148" t="str">
            <v>세입</v>
          </cell>
          <cell r="F148" t="str">
            <v>전국 및 도단위 생활체육대회 참가</v>
          </cell>
          <cell r="G148" t="str">
            <v>제9회 강원특별자치도지사기 그라운드골프대회</v>
          </cell>
          <cell r="I148">
            <v>5000000</v>
          </cell>
        </row>
        <row r="149">
          <cell r="B149" t="str">
            <v>시비</v>
          </cell>
          <cell r="C149" t="str">
            <v>세출</v>
          </cell>
          <cell r="F149" t="str">
            <v>전국 및 도단위 생활체육대회 참가</v>
          </cell>
          <cell r="G149" t="str">
            <v>제9회 강원특별자치도지사기 그라운드골프대회</v>
          </cell>
          <cell r="I149">
            <v>5000000</v>
          </cell>
        </row>
        <row r="150">
          <cell r="B150" t="str">
            <v>시비</v>
          </cell>
          <cell r="C150" t="str">
            <v>예산</v>
          </cell>
          <cell r="F150" t="str">
            <v>전국 및 도단위 생활체육대회 참가</v>
          </cell>
          <cell r="G150" t="str">
            <v>제30회 강원특별자치도지사기배 생활체육 체조경연대회</v>
          </cell>
          <cell r="I150">
            <v>5200000</v>
          </cell>
        </row>
        <row r="151">
          <cell r="B151" t="str">
            <v>시비</v>
          </cell>
          <cell r="C151" t="str">
            <v>세입</v>
          </cell>
          <cell r="F151" t="str">
            <v>전국 및 도단위 생활체육대회 참가</v>
          </cell>
          <cell r="G151" t="str">
            <v>제30회 강원특별자치도지사기배 생활체육 체조경연대회</v>
          </cell>
          <cell r="I151">
            <v>5200000</v>
          </cell>
        </row>
        <row r="152">
          <cell r="B152" t="str">
            <v>시비</v>
          </cell>
          <cell r="C152" t="str">
            <v>세출</v>
          </cell>
          <cell r="F152" t="str">
            <v>전국 및 도단위 생활체육대회 참가</v>
          </cell>
          <cell r="G152" t="str">
            <v>제30회 강원특별자치도지사기배 생활체육 체조경연대회</v>
          </cell>
          <cell r="I152">
            <v>5200000</v>
          </cell>
        </row>
        <row r="153">
          <cell r="B153" t="str">
            <v>시비</v>
          </cell>
          <cell r="C153" t="str">
            <v>예산</v>
          </cell>
          <cell r="F153" t="str">
            <v>전국 및 도단위 생활체육대회 참가</v>
          </cell>
          <cell r="G153" t="str">
            <v>제36회 강원특별자치도지사기 생활체육 게이트볼대회</v>
          </cell>
          <cell r="I153">
            <v>4000000</v>
          </cell>
        </row>
        <row r="154">
          <cell r="B154" t="str">
            <v>시비</v>
          </cell>
          <cell r="C154" t="str">
            <v>세입</v>
          </cell>
          <cell r="F154" t="str">
            <v>전국 및 도단위 생활체육대회 참가</v>
          </cell>
          <cell r="G154" t="str">
            <v>제36회 강원특별자치도지사기 생활체육 게이트볼대회</v>
          </cell>
          <cell r="I154">
            <v>4000000</v>
          </cell>
        </row>
        <row r="155">
          <cell r="B155" t="str">
            <v>시비</v>
          </cell>
          <cell r="C155" t="str">
            <v>세출</v>
          </cell>
          <cell r="F155" t="str">
            <v>전국 및 도단위 생활체육대회 참가</v>
          </cell>
          <cell r="G155" t="str">
            <v>제36회 강원특별자치도지사기 생활체육 게이트볼대회</v>
          </cell>
          <cell r="I155">
            <v>4000000</v>
          </cell>
        </row>
        <row r="156">
          <cell r="B156" t="str">
            <v>시비</v>
          </cell>
          <cell r="C156" t="str">
            <v>예산</v>
          </cell>
          <cell r="F156" t="str">
            <v>전국 및 도단위 생활체육대회 참가</v>
          </cell>
          <cell r="G156" t="str">
            <v>제25회 강원특별자치도지사기 생활체육 탁구대회</v>
          </cell>
          <cell r="I156">
            <v>1900000</v>
          </cell>
        </row>
        <row r="157">
          <cell r="B157" t="str">
            <v>시비</v>
          </cell>
          <cell r="C157" t="str">
            <v>세입</v>
          </cell>
          <cell r="F157" t="str">
            <v>전국 및 도단위 생활체육대회 참가</v>
          </cell>
          <cell r="G157" t="str">
            <v>제25회 강원특별자치도지사기 생활체육 탁구대회</v>
          </cell>
          <cell r="I157">
            <v>1900000</v>
          </cell>
        </row>
        <row r="158">
          <cell r="B158" t="str">
            <v>시비</v>
          </cell>
          <cell r="C158" t="str">
            <v>세출</v>
          </cell>
          <cell r="F158" t="str">
            <v>전국 및 도단위 생활체육대회 참가</v>
          </cell>
          <cell r="G158" t="str">
            <v>제25회 강원특별자치도지사기 생활체육 탁구대회</v>
          </cell>
          <cell r="I158">
            <v>1900000</v>
          </cell>
        </row>
        <row r="159">
          <cell r="B159" t="str">
            <v>시비</v>
          </cell>
          <cell r="C159" t="str">
            <v>예산</v>
          </cell>
          <cell r="F159" t="str">
            <v>전국 및 도단위 생활체육대회 참가</v>
          </cell>
          <cell r="G159" t="str">
            <v>강원특별자치도지사배 동호인축구대회</v>
          </cell>
          <cell r="I159">
            <v>4900000</v>
          </cell>
        </row>
        <row r="160">
          <cell r="B160" t="str">
            <v>시비</v>
          </cell>
          <cell r="C160" t="str">
            <v>세입</v>
          </cell>
          <cell r="F160" t="str">
            <v>전국 및 도단위 생활체육대회 참가</v>
          </cell>
          <cell r="G160" t="str">
            <v>강원특별자치도지사배 동호인축구대회</v>
          </cell>
          <cell r="I160">
            <v>4900000</v>
          </cell>
        </row>
        <row r="161">
          <cell r="B161" t="str">
            <v>시비</v>
          </cell>
          <cell r="C161" t="str">
            <v>세출</v>
          </cell>
          <cell r="F161" t="str">
            <v>전국 및 도단위 생활체육대회 참가</v>
          </cell>
          <cell r="G161" t="str">
            <v>강원특별자치도지사배 동호인축구대회</v>
          </cell>
          <cell r="I161">
            <v>4900000</v>
          </cell>
        </row>
        <row r="162">
          <cell r="B162" t="str">
            <v>시비</v>
          </cell>
          <cell r="C162" t="str">
            <v>예산</v>
          </cell>
          <cell r="F162" t="str">
            <v>전국 및 도단위 생활체육대회 참가</v>
          </cell>
          <cell r="G162" t="str">
            <v>제28회 강원특별자치도지사배 생활체육남녀배구대회</v>
          </cell>
          <cell r="I162">
            <v>2790000</v>
          </cell>
        </row>
        <row r="163">
          <cell r="B163" t="str">
            <v>시비</v>
          </cell>
          <cell r="C163" t="str">
            <v>세입</v>
          </cell>
          <cell r="F163" t="str">
            <v>전국 및 도단위 생활체육대회 참가</v>
          </cell>
          <cell r="G163" t="str">
            <v>제28회 강원특별자치도지사배 생활체육남녀배구대회</v>
          </cell>
          <cell r="I163">
            <v>2790000</v>
          </cell>
        </row>
        <row r="164">
          <cell r="B164" t="str">
            <v>시비</v>
          </cell>
          <cell r="C164" t="str">
            <v>세출</v>
          </cell>
          <cell r="F164" t="str">
            <v>전국 및 도단위 생활체육대회 참가</v>
          </cell>
          <cell r="G164" t="str">
            <v>제28회 강원특별자치도지사배 생활체육남녀배구대회</v>
          </cell>
          <cell r="I164">
            <v>1340000</v>
          </cell>
        </row>
        <row r="165">
          <cell r="B165" t="str">
            <v>시비</v>
          </cell>
          <cell r="C165" t="str">
            <v>예산</v>
          </cell>
          <cell r="F165" t="str">
            <v>전국 및 도단위 생활체육대회 참가</v>
          </cell>
          <cell r="G165" t="str">
            <v>제7회 강원특별자치도지사배 생활체육 전국복싱대회</v>
          </cell>
          <cell r="I165">
            <v>3675000</v>
          </cell>
        </row>
        <row r="166">
          <cell r="B166" t="str">
            <v>시비</v>
          </cell>
          <cell r="C166" t="str">
            <v>세입</v>
          </cell>
          <cell r="F166" t="str">
            <v>전국 및 도단위 생활체육대회 참가</v>
          </cell>
          <cell r="G166" t="str">
            <v>제7회 강원특별자치도지사배 생활체육 전국복싱대회</v>
          </cell>
          <cell r="I166">
            <v>3675000</v>
          </cell>
        </row>
        <row r="167">
          <cell r="B167" t="str">
            <v>시비</v>
          </cell>
          <cell r="C167" t="str">
            <v>세출</v>
          </cell>
          <cell r="F167" t="str">
            <v>전국 및 도단위 생활체육대회 참가</v>
          </cell>
          <cell r="G167" t="str">
            <v>제7회 강원특별자치도지사배 생활체육 전국복싱대회</v>
          </cell>
          <cell r="I167">
            <v>3675000</v>
          </cell>
        </row>
        <row r="168">
          <cell r="B168" t="str">
            <v>시비</v>
          </cell>
          <cell r="C168" t="str">
            <v>예산</v>
          </cell>
          <cell r="F168" t="str">
            <v>전국 및 도단위 생활체육대회 참가</v>
          </cell>
          <cell r="G168" t="str">
            <v>제16회 강원특별자치도지사배 생활체육 풋살대회</v>
          </cell>
          <cell r="I168">
            <v>1950000</v>
          </cell>
        </row>
        <row r="169">
          <cell r="B169" t="str">
            <v>시비</v>
          </cell>
          <cell r="C169" t="str">
            <v>세입</v>
          </cell>
          <cell r="F169" t="str">
            <v>전국 및 도단위 생활체육대회 참가</v>
          </cell>
          <cell r="G169" t="str">
            <v>제16회 강원특별자치도지사배 생활체육 풋살대회</v>
          </cell>
          <cell r="I169">
            <v>1950000</v>
          </cell>
        </row>
        <row r="170">
          <cell r="B170" t="str">
            <v>시비</v>
          </cell>
          <cell r="C170" t="str">
            <v>세출</v>
          </cell>
          <cell r="F170" t="str">
            <v>전국 및 도단위 생활체육대회 참가</v>
          </cell>
          <cell r="G170" t="str">
            <v>제16회 강원특별자치도지사배 생활체육 풋살대회</v>
          </cell>
          <cell r="I170">
            <v>1950000</v>
          </cell>
        </row>
        <row r="171">
          <cell r="B171" t="str">
            <v>시비</v>
          </cell>
          <cell r="C171" t="str">
            <v>예산</v>
          </cell>
          <cell r="F171" t="str">
            <v>전국 및 도단위 생활체육대회 참가</v>
          </cell>
          <cell r="G171" t="str">
            <v>제8회 강원특별자치도지사기 파크골프대회</v>
          </cell>
          <cell r="I171">
            <v>2075000</v>
          </cell>
        </row>
        <row r="172">
          <cell r="B172" t="str">
            <v>시비</v>
          </cell>
          <cell r="C172" t="str">
            <v>세입</v>
          </cell>
          <cell r="F172" t="str">
            <v>전국 및 도단위 생활체육대회 참가</v>
          </cell>
          <cell r="G172" t="str">
            <v>제8회 강원특별자치도지사기 파크골프대회</v>
          </cell>
          <cell r="I172">
            <v>2075000</v>
          </cell>
        </row>
        <row r="173">
          <cell r="B173" t="str">
            <v>시비</v>
          </cell>
          <cell r="C173" t="str">
            <v>세출</v>
          </cell>
          <cell r="F173" t="str">
            <v>전국 및 도단위 생활체육대회 참가</v>
          </cell>
          <cell r="G173" t="str">
            <v>제8회 강원특별자치도지사기 파크골프대회</v>
          </cell>
          <cell r="I173">
            <v>1530000</v>
          </cell>
        </row>
        <row r="174">
          <cell r="B174" t="str">
            <v>시비</v>
          </cell>
          <cell r="C174" t="str">
            <v>예산</v>
          </cell>
          <cell r="F174" t="str">
            <v>전국 및 도단위 생활체육대회 참가</v>
          </cell>
          <cell r="G174" t="str">
            <v>제8회 강원특별자치도협회장기 생활체육배드민턴대회</v>
          </cell>
          <cell r="I174">
            <v>5550000</v>
          </cell>
        </row>
        <row r="175">
          <cell r="B175" t="str">
            <v>시비</v>
          </cell>
          <cell r="C175" t="str">
            <v>세입</v>
          </cell>
          <cell r="F175" t="str">
            <v>전국 및 도단위 생활체육대회 참가</v>
          </cell>
          <cell r="G175" t="str">
            <v>제8회 강원특별자치도협회장기 생활체육배드민턴대회</v>
          </cell>
          <cell r="I175">
            <v>5550000</v>
          </cell>
        </row>
        <row r="176">
          <cell r="B176" t="str">
            <v>시비</v>
          </cell>
          <cell r="C176" t="str">
            <v>세출</v>
          </cell>
          <cell r="F176" t="str">
            <v>전국 및 도단위 생활체육대회 참가</v>
          </cell>
          <cell r="G176" t="str">
            <v>제8회 강원특별자치도협회장기 생활체육배드민턴대회</v>
          </cell>
          <cell r="I176">
            <v>4995000</v>
          </cell>
        </row>
        <row r="177">
          <cell r="B177" t="str">
            <v>시비</v>
          </cell>
          <cell r="C177" t="str">
            <v>예산</v>
          </cell>
          <cell r="F177" t="str">
            <v>전국 및 도단위 생활체육대회 참가</v>
          </cell>
          <cell r="G177" t="str">
            <v>제34회 강원특별자치도협회장기 시군대항 볼링대회</v>
          </cell>
          <cell r="I177">
            <v>1630000</v>
          </cell>
        </row>
        <row r="178">
          <cell r="B178" t="str">
            <v>시비</v>
          </cell>
          <cell r="C178" t="str">
            <v>세입</v>
          </cell>
          <cell r="F178" t="str">
            <v>전국 및 도단위 생활체육대회 참가</v>
          </cell>
          <cell r="G178" t="str">
            <v>제34회 강원특별자치도협회장기 시군대항 볼링대회</v>
          </cell>
          <cell r="I178">
            <v>1630000</v>
          </cell>
        </row>
        <row r="179">
          <cell r="B179" t="str">
            <v>시비</v>
          </cell>
          <cell r="C179" t="str">
            <v>세출</v>
          </cell>
          <cell r="F179" t="str">
            <v>전국 및 도단위 생활체육대회 참가</v>
          </cell>
          <cell r="G179" t="str">
            <v>제34회 강원특별자치도협회장기 시군대항 볼링대회</v>
          </cell>
          <cell r="I179">
            <v>1580000</v>
          </cell>
        </row>
        <row r="180">
          <cell r="B180" t="str">
            <v>시비</v>
          </cell>
          <cell r="C180" t="str">
            <v>예산</v>
          </cell>
          <cell r="F180" t="str">
            <v>전국 및 도단위 생활체육대회 참가</v>
          </cell>
          <cell r="G180" t="str">
            <v>제24회 강원특별자치도협회장기 생활체육 야구대회</v>
          </cell>
          <cell r="I180">
            <v>1690000</v>
          </cell>
        </row>
        <row r="181">
          <cell r="B181" t="str">
            <v>시비</v>
          </cell>
          <cell r="C181" t="str">
            <v>세입</v>
          </cell>
          <cell r="F181" t="str">
            <v>전국 및 도단위 생활체육대회 참가</v>
          </cell>
          <cell r="G181" t="str">
            <v>제24회 강원특별자치도협회장기 생활체육 야구대회</v>
          </cell>
          <cell r="I181">
            <v>1690000</v>
          </cell>
        </row>
        <row r="182">
          <cell r="B182" t="str">
            <v>시비</v>
          </cell>
          <cell r="C182" t="str">
            <v>세출</v>
          </cell>
          <cell r="F182" t="str">
            <v>전국 및 도단위 생활체육대회 참가</v>
          </cell>
          <cell r="G182" t="str">
            <v>제24회 강원특별자치도협회장기 생활체육 야구대회</v>
          </cell>
          <cell r="I182">
            <v>1646000</v>
          </cell>
        </row>
        <row r="183">
          <cell r="B183" t="str">
            <v>시비</v>
          </cell>
          <cell r="C183" t="str">
            <v>예산</v>
          </cell>
          <cell r="F183" t="str">
            <v>전국 및 도단위 생활체육대회 참가</v>
          </cell>
          <cell r="G183" t="str">
            <v>강원특별자치도협회장기 생활체육태권도대회</v>
          </cell>
          <cell r="I183">
            <v>4710000</v>
          </cell>
        </row>
        <row r="184">
          <cell r="B184" t="str">
            <v>시비</v>
          </cell>
          <cell r="C184" t="str">
            <v>세입</v>
          </cell>
          <cell r="F184" t="str">
            <v>전국 및 도단위 생활체육대회 참가</v>
          </cell>
          <cell r="G184" t="str">
            <v>강원특별자치도협회장기 생활체육태권도대회</v>
          </cell>
          <cell r="I184">
            <v>4710000</v>
          </cell>
        </row>
        <row r="185">
          <cell r="B185" t="str">
            <v>시비</v>
          </cell>
          <cell r="C185" t="str">
            <v>세출</v>
          </cell>
          <cell r="F185" t="str">
            <v>전국 및 도단위 생활체육대회 참가</v>
          </cell>
          <cell r="G185" t="str">
            <v>강원특별자치도협회장기 생활체육태권도대회</v>
          </cell>
          <cell r="I185">
            <v>4710000</v>
          </cell>
        </row>
        <row r="186">
          <cell r="B186" t="str">
            <v>시비</v>
          </cell>
          <cell r="C186" t="str">
            <v>예산</v>
          </cell>
          <cell r="F186" t="str">
            <v>전국 및 도단위 생활체육대회 참가</v>
          </cell>
          <cell r="G186" t="str">
            <v>제7회 강원특별자치도협회장기 족구대회</v>
          </cell>
          <cell r="I186">
            <v>1800000</v>
          </cell>
        </row>
        <row r="187">
          <cell r="B187" t="str">
            <v>시비</v>
          </cell>
          <cell r="C187" t="str">
            <v>세입</v>
          </cell>
          <cell r="F187" t="str">
            <v>전국 및 도단위 생활체육대회 참가</v>
          </cell>
          <cell r="G187" t="str">
            <v>제7회 강원특별자치도협회장기 족구대회</v>
          </cell>
          <cell r="I187">
            <v>1800000</v>
          </cell>
        </row>
        <row r="188">
          <cell r="B188" t="str">
            <v>시비</v>
          </cell>
          <cell r="C188" t="str">
            <v>세출</v>
          </cell>
          <cell r="F188" t="str">
            <v>전국 및 도단위 생활체육대회 참가</v>
          </cell>
          <cell r="G188" t="str">
            <v>제7회 강원특별자치도협회장기 족구대회</v>
          </cell>
          <cell r="I188">
            <v>1798000</v>
          </cell>
        </row>
        <row r="189">
          <cell r="B189" t="str">
            <v>시비</v>
          </cell>
          <cell r="C189" t="str">
            <v>예산</v>
          </cell>
          <cell r="F189" t="str">
            <v>전국 및 도단위 생활체육대회 참가</v>
          </cell>
          <cell r="G189" t="str">
            <v>제13회 강원특별자치도협회장기 바둑대회</v>
          </cell>
          <cell r="I189">
            <v>1850000</v>
          </cell>
        </row>
        <row r="190">
          <cell r="B190" t="str">
            <v>시비</v>
          </cell>
          <cell r="C190" t="str">
            <v>세입</v>
          </cell>
          <cell r="F190" t="str">
            <v>전국 및 도단위 생활체육대회 참가</v>
          </cell>
          <cell r="G190" t="str">
            <v>제13회 강원특별자치도협회장기 바둑대회</v>
          </cell>
          <cell r="I190">
            <v>1850000</v>
          </cell>
        </row>
        <row r="191">
          <cell r="B191" t="str">
            <v>시비</v>
          </cell>
          <cell r="C191" t="str">
            <v>세출</v>
          </cell>
          <cell r="F191" t="str">
            <v>전국 및 도단위 생활체육대회 참가</v>
          </cell>
          <cell r="G191" t="str">
            <v>제13회 강원특별자치도협회장기 바둑대회</v>
          </cell>
          <cell r="I191">
            <v>1850000</v>
          </cell>
        </row>
        <row r="192">
          <cell r="B192" t="str">
            <v>시비</v>
          </cell>
          <cell r="C192" t="str">
            <v>예산</v>
          </cell>
          <cell r="F192" t="str">
            <v>전국 및 도단위 생활체육대회 참가</v>
          </cell>
          <cell r="G192" t="str">
            <v>제32회 강원특별자치도협회장기 테니스대회</v>
          </cell>
          <cell r="I192">
            <v>5290000</v>
          </cell>
        </row>
        <row r="193">
          <cell r="B193" t="str">
            <v>시비</v>
          </cell>
          <cell r="C193" t="str">
            <v>세입</v>
          </cell>
          <cell r="F193" t="str">
            <v>전국 및 도단위 생활체육대회 참가</v>
          </cell>
          <cell r="G193" t="str">
            <v>제32회 강원특별자치도협회장기 테니스대회</v>
          </cell>
          <cell r="I193">
            <v>5290000</v>
          </cell>
        </row>
        <row r="194">
          <cell r="B194" t="str">
            <v>시비</v>
          </cell>
          <cell r="C194" t="str">
            <v>세출</v>
          </cell>
          <cell r="F194" t="str">
            <v>전국 및 도단위 생활체육대회 참가</v>
          </cell>
          <cell r="G194" t="str">
            <v>제32회 강원특별자치도협회장기 테니스대회</v>
          </cell>
          <cell r="I194">
            <v>5290000</v>
          </cell>
        </row>
        <row r="195">
          <cell r="B195" t="str">
            <v>시비</v>
          </cell>
          <cell r="C195" t="str">
            <v>예산</v>
          </cell>
          <cell r="F195" t="str">
            <v>전국 및 도단위 생활체육대회 참가</v>
          </cell>
          <cell r="G195" t="str">
            <v>제12회 강원특별자치도협회장기 그라운드골프대회</v>
          </cell>
          <cell r="I195">
            <v>5000000</v>
          </cell>
        </row>
        <row r="196">
          <cell r="B196" t="str">
            <v>시비</v>
          </cell>
          <cell r="C196" t="str">
            <v>세입</v>
          </cell>
          <cell r="F196" t="str">
            <v>전국 및 도단위 생활체육대회 참가</v>
          </cell>
          <cell r="G196" t="str">
            <v>제12회 강원특별자치도협회장기 그라운드골프대회</v>
          </cell>
          <cell r="I196">
            <v>5000000</v>
          </cell>
        </row>
        <row r="197">
          <cell r="B197" t="str">
            <v>시비</v>
          </cell>
          <cell r="C197" t="str">
            <v>세출</v>
          </cell>
          <cell r="F197" t="str">
            <v>전국 및 도단위 생활체육대회 참가</v>
          </cell>
          <cell r="G197" t="str">
            <v>제12회 강원특별자치도협회장기 그라운드골프대회</v>
          </cell>
          <cell r="I197">
            <v>5000000</v>
          </cell>
        </row>
        <row r="198">
          <cell r="B198" t="str">
            <v>시비</v>
          </cell>
          <cell r="C198" t="str">
            <v>예산</v>
          </cell>
          <cell r="F198" t="str">
            <v>전국 및 도단위 생활체육대회 참가</v>
          </cell>
          <cell r="G198" t="str">
            <v>제32회 강원특별자치도협회장기 생활체육탁구대회</v>
          </cell>
          <cell r="I198">
            <v>2680000</v>
          </cell>
        </row>
        <row r="199">
          <cell r="B199" t="str">
            <v>시비</v>
          </cell>
          <cell r="C199" t="str">
            <v>세입</v>
          </cell>
          <cell r="F199" t="str">
            <v>전국 및 도단위 생활체육대회 참가</v>
          </cell>
          <cell r="G199" t="str">
            <v>제32회 강원특별자치도협회장기 생활체육탁구대회</v>
          </cell>
          <cell r="I199">
            <v>2680000</v>
          </cell>
        </row>
        <row r="200">
          <cell r="B200" t="str">
            <v>시비</v>
          </cell>
          <cell r="C200" t="str">
            <v>세출</v>
          </cell>
          <cell r="F200" t="str">
            <v>전국 및 도단위 생활체육대회 참가</v>
          </cell>
          <cell r="G200" t="str">
            <v>제32회 강원특별자치도협회장기 생활체육탁구대회</v>
          </cell>
          <cell r="I200">
            <v>2436000</v>
          </cell>
        </row>
        <row r="201">
          <cell r="B201" t="str">
            <v>시비</v>
          </cell>
          <cell r="C201" t="str">
            <v>예산</v>
          </cell>
          <cell r="F201" t="str">
            <v>전국 및 도단위 생활체육대회 참가</v>
          </cell>
          <cell r="G201" t="str">
            <v>강원특별자치도협회장기 도내 궁도대회</v>
          </cell>
          <cell r="I201">
            <v>2720000</v>
          </cell>
        </row>
        <row r="202">
          <cell r="B202" t="str">
            <v>시비</v>
          </cell>
          <cell r="C202" t="str">
            <v>세입</v>
          </cell>
          <cell r="F202" t="str">
            <v>전국 및 도단위 생활체육대회 참가</v>
          </cell>
          <cell r="G202" t="str">
            <v>강원특별자치도협회장기 도내 궁도대회</v>
          </cell>
          <cell r="I202">
            <v>2720000</v>
          </cell>
        </row>
        <row r="203">
          <cell r="B203" t="str">
            <v>시비</v>
          </cell>
          <cell r="C203" t="str">
            <v>세출</v>
          </cell>
          <cell r="F203" t="str">
            <v>전국 및 도단위 생활체육대회 참가</v>
          </cell>
          <cell r="G203" t="str">
            <v>강원특별자치도협회장기 도내 궁도대회</v>
          </cell>
          <cell r="I203">
            <v>1590000</v>
          </cell>
        </row>
        <row r="204">
          <cell r="B204" t="str">
            <v>시비</v>
          </cell>
          <cell r="C204" t="str">
            <v>예산</v>
          </cell>
          <cell r="F204" t="str">
            <v>전국 및 도단위 생활체육대회 참가</v>
          </cell>
          <cell r="G204" t="str">
            <v>제31회 강원특별자치도협회장기 생활체육게이트볼대회</v>
          </cell>
          <cell r="I204">
            <v>3950000</v>
          </cell>
        </row>
        <row r="205">
          <cell r="B205" t="str">
            <v>시비</v>
          </cell>
          <cell r="C205" t="str">
            <v>세입</v>
          </cell>
          <cell r="F205" t="str">
            <v>전국 및 도단위 생활체육대회 참가</v>
          </cell>
          <cell r="G205" t="str">
            <v>제31회 강원특별자치도협회장기 생활체육게이트볼대회</v>
          </cell>
          <cell r="I205">
            <v>3950000</v>
          </cell>
        </row>
        <row r="206">
          <cell r="B206" t="str">
            <v>시비</v>
          </cell>
          <cell r="C206" t="str">
            <v>세출</v>
          </cell>
          <cell r="F206" t="str">
            <v>전국 및 도단위 생활체육대회 참가</v>
          </cell>
          <cell r="G206" t="str">
            <v>제31회 강원특별자치도협회장기 생활체육게이트볼대회</v>
          </cell>
          <cell r="I206">
            <v>3950000</v>
          </cell>
        </row>
        <row r="207">
          <cell r="B207" t="str">
            <v>시비</v>
          </cell>
          <cell r="C207" t="str">
            <v>예산</v>
          </cell>
          <cell r="F207" t="str">
            <v>전국 및 도단위 생활체육대회 참가</v>
          </cell>
          <cell r="G207" t="str">
            <v>강원특별자치도협회장배 동호인축구대회</v>
          </cell>
          <cell r="I207">
            <v>4900000</v>
          </cell>
        </row>
        <row r="208">
          <cell r="B208" t="str">
            <v>시비</v>
          </cell>
          <cell r="C208" t="str">
            <v>세입</v>
          </cell>
          <cell r="F208" t="str">
            <v>전국 및 도단위 생활체육대회 참가</v>
          </cell>
          <cell r="G208" t="str">
            <v>강원특별자치도협회장배 동호인축구대회</v>
          </cell>
          <cell r="I208">
            <v>4900000</v>
          </cell>
        </row>
        <row r="209">
          <cell r="B209" t="str">
            <v>시비</v>
          </cell>
          <cell r="C209" t="str">
            <v>세출</v>
          </cell>
          <cell r="F209" t="str">
            <v>전국 및 도단위 생활체육대회 참가</v>
          </cell>
          <cell r="G209" t="str">
            <v>강원특별자치도협회장배 동호인축구대회</v>
          </cell>
          <cell r="I209">
            <v>4900000</v>
          </cell>
        </row>
        <row r="210">
          <cell r="B210" t="str">
            <v>시비</v>
          </cell>
          <cell r="C210" t="str">
            <v>예산</v>
          </cell>
          <cell r="F210" t="str">
            <v>전국 및 도단위 생활체육대회 참가</v>
          </cell>
          <cell r="G210" t="str">
            <v>강원특별자치도협회장배 생활체육남녀배구대회</v>
          </cell>
          <cell r="I210">
            <v>2790000</v>
          </cell>
        </row>
        <row r="211">
          <cell r="B211" t="str">
            <v>시비</v>
          </cell>
          <cell r="C211" t="str">
            <v>세입</v>
          </cell>
          <cell r="F211" t="str">
            <v>전국 및 도단위 생활체육대회 참가</v>
          </cell>
          <cell r="G211" t="str">
            <v>강원특별자치도협회장배 생활체육남녀배구대회</v>
          </cell>
          <cell r="I211">
            <v>2790000</v>
          </cell>
        </row>
        <row r="212">
          <cell r="B212" t="str">
            <v>시비</v>
          </cell>
          <cell r="C212" t="str">
            <v>세출</v>
          </cell>
          <cell r="F212" t="str">
            <v>전국 및 도단위 생활체육대회 참가</v>
          </cell>
          <cell r="G212" t="str">
            <v>강원특별자치도협회장배 생활체육남녀배구대회</v>
          </cell>
          <cell r="I212">
            <v>1745000</v>
          </cell>
        </row>
        <row r="213">
          <cell r="B213" t="str">
            <v>시비</v>
          </cell>
          <cell r="C213" t="str">
            <v>예산</v>
          </cell>
          <cell r="F213" t="str">
            <v>전국 및 도단위 생활체육대회 참가</v>
          </cell>
          <cell r="G213" t="str">
            <v>제14회 이사부장군배 삼척그레이트맨 철인3종대회</v>
          </cell>
          <cell r="I213">
            <v>1802000</v>
          </cell>
        </row>
        <row r="214">
          <cell r="B214" t="str">
            <v>시비</v>
          </cell>
          <cell r="C214" t="str">
            <v>세입</v>
          </cell>
          <cell r="F214" t="str">
            <v>전국 및 도단위 생활체육대회 참가</v>
          </cell>
          <cell r="G214" t="str">
            <v>제14회 이사부장군배 삼척그레이트맨 철인3종대회</v>
          </cell>
          <cell r="I214">
            <v>1802000</v>
          </cell>
        </row>
        <row r="215">
          <cell r="B215" t="str">
            <v>시비</v>
          </cell>
          <cell r="C215" t="str">
            <v>세출</v>
          </cell>
          <cell r="F215" t="str">
            <v>전국 및 도단위 생활체육대회 참가</v>
          </cell>
          <cell r="G215" t="str">
            <v>제14회 이사부장군배 삼척그레이트맨 철인3종대회</v>
          </cell>
          <cell r="I215">
            <v>1790000</v>
          </cell>
        </row>
        <row r="216">
          <cell r="B216" t="str">
            <v>시비</v>
          </cell>
          <cell r="C216" t="str">
            <v>예산</v>
          </cell>
          <cell r="F216" t="str">
            <v>전국 및 도단위 생활체육대회 참가</v>
          </cell>
          <cell r="G216" t="str">
            <v>제21회 대구광역시장배 철인3종대회</v>
          </cell>
          <cell r="I216">
            <v>2097000</v>
          </cell>
        </row>
        <row r="217">
          <cell r="B217" t="str">
            <v>시비</v>
          </cell>
          <cell r="C217" t="str">
            <v>세입</v>
          </cell>
          <cell r="F217" t="str">
            <v>전국 및 도단위 생활체육대회 참가</v>
          </cell>
          <cell r="G217" t="str">
            <v>제21회 대구광역시장배 철인3종대회</v>
          </cell>
          <cell r="I217">
            <v>2097000</v>
          </cell>
        </row>
        <row r="218">
          <cell r="B218" t="str">
            <v>시비</v>
          </cell>
          <cell r="C218" t="str">
            <v>세출</v>
          </cell>
          <cell r="F218" t="str">
            <v>전국 및 도단위 생활체육대회 참가</v>
          </cell>
          <cell r="G218" t="str">
            <v>제21회 대구광역시장배 철인3종대회</v>
          </cell>
          <cell r="I218">
            <v>1645000</v>
          </cell>
        </row>
        <row r="219">
          <cell r="B219" t="str">
            <v>시비</v>
          </cell>
          <cell r="C219" t="str">
            <v>예산</v>
          </cell>
          <cell r="F219" t="str">
            <v>전국 및 도단위 생활체육대회 참가</v>
          </cell>
          <cell r="G219" t="str">
            <v>제29회 삼척황영조마라톤대회</v>
          </cell>
          <cell r="I219">
            <v>2050000</v>
          </cell>
        </row>
        <row r="220">
          <cell r="B220" t="str">
            <v>시비</v>
          </cell>
          <cell r="C220" t="str">
            <v>세입</v>
          </cell>
          <cell r="F220" t="str">
            <v>전국 및 도단위 생활체육대회 참가</v>
          </cell>
          <cell r="G220" t="str">
            <v>제29회 삼척황영조마라톤대회</v>
          </cell>
          <cell r="I220">
            <v>2050000</v>
          </cell>
        </row>
        <row r="221">
          <cell r="B221" t="str">
            <v>시비</v>
          </cell>
          <cell r="C221" t="str">
            <v>세출</v>
          </cell>
          <cell r="F221" t="str">
            <v>전국 및 도단위 생활체육대회 참가</v>
          </cell>
          <cell r="G221" t="str">
            <v>제29회 삼척황영조마라톤대회</v>
          </cell>
          <cell r="I221">
            <v>2050000</v>
          </cell>
        </row>
        <row r="222">
          <cell r="B222" t="str">
            <v>시비</v>
          </cell>
          <cell r="C222" t="str">
            <v>예산</v>
          </cell>
          <cell r="F222" t="str">
            <v>전국 및 도단위 생활체육대회 참가</v>
          </cell>
          <cell r="G222" t="str">
            <v>홍천사랑 마라톤대회</v>
          </cell>
          <cell r="I222">
            <v>2050000</v>
          </cell>
        </row>
        <row r="223">
          <cell r="B223" t="str">
            <v>시비</v>
          </cell>
          <cell r="C223" t="str">
            <v>세입</v>
          </cell>
          <cell r="F223" t="str">
            <v>전국 및 도단위 생활체육대회 참가</v>
          </cell>
          <cell r="G223" t="str">
            <v>홍천사랑 마라톤대회</v>
          </cell>
          <cell r="I223">
            <v>2050000</v>
          </cell>
        </row>
        <row r="224">
          <cell r="B224" t="str">
            <v>시비</v>
          </cell>
          <cell r="C224" t="str">
            <v>세출</v>
          </cell>
          <cell r="F224" t="str">
            <v>전국 및 도단위 생활체육대회 참가</v>
          </cell>
          <cell r="G224" t="str">
            <v>홍천사랑 마라톤대회</v>
          </cell>
          <cell r="I224">
            <v>1185000</v>
          </cell>
        </row>
        <row r="225">
          <cell r="B225" t="str">
            <v>시비</v>
          </cell>
          <cell r="C225" t="str">
            <v>예산</v>
          </cell>
          <cell r="F225" t="str">
            <v>전국 및 도단위 생활체육대회 참가</v>
          </cell>
          <cell r="G225" t="str">
            <v>제20회 문화체육관광기 전국생활체육당구대회 및 2025 남원 전국당구선수권대회</v>
          </cell>
          <cell r="I225">
            <v>1600000</v>
          </cell>
        </row>
        <row r="226">
          <cell r="B226" t="str">
            <v>시비</v>
          </cell>
          <cell r="C226" t="str">
            <v>세입</v>
          </cell>
          <cell r="F226" t="str">
            <v>전국 및 도단위 생활체육대회 참가</v>
          </cell>
          <cell r="G226" t="str">
            <v>제20회 문화체육관광기 전국생활체육당구대회 및 2025 남원 전국당구선수권대회</v>
          </cell>
          <cell r="I226">
            <v>1600000</v>
          </cell>
        </row>
        <row r="227">
          <cell r="B227" t="str">
            <v>시비</v>
          </cell>
          <cell r="C227" t="str">
            <v>세출</v>
          </cell>
          <cell r="F227" t="str">
            <v>전국 및 도단위 생활체육대회 참가</v>
          </cell>
          <cell r="G227" t="str">
            <v>제20회 문화체육관광기 전국생활체육당구대회 및 2025 남원 전국당구선수권대회</v>
          </cell>
          <cell r="I227">
            <v>660780</v>
          </cell>
        </row>
        <row r="228">
          <cell r="B228" t="str">
            <v>시비</v>
          </cell>
          <cell r="C228" t="str">
            <v>예산</v>
          </cell>
          <cell r="F228" t="str">
            <v>전국 및 도단위 생활체육대회 참가</v>
          </cell>
          <cell r="G228" t="str">
            <v>제26회 회장기 전국 초등학생검도대회</v>
          </cell>
          <cell r="I228">
            <v>2100000</v>
          </cell>
        </row>
        <row r="229">
          <cell r="B229" t="str">
            <v>시비</v>
          </cell>
          <cell r="C229" t="str">
            <v>세입</v>
          </cell>
          <cell r="F229" t="str">
            <v>전국 및 도단위 생활체육대회 참가</v>
          </cell>
          <cell r="G229" t="str">
            <v>제26회 회장기 전국 초등학생검도대회</v>
          </cell>
          <cell r="I229">
            <v>2100000</v>
          </cell>
        </row>
        <row r="230">
          <cell r="B230" t="str">
            <v>시비</v>
          </cell>
          <cell r="C230" t="str">
            <v>세출</v>
          </cell>
          <cell r="F230" t="str">
            <v>전국 및 도단위 생활체육대회 참가</v>
          </cell>
          <cell r="G230" t="str">
            <v>제26회 회장기 전국 초등학생검도대회</v>
          </cell>
          <cell r="I230">
            <v>1770000</v>
          </cell>
        </row>
        <row r="231">
          <cell r="B231" t="str">
            <v>시비</v>
          </cell>
          <cell r="C231" t="str">
            <v>예산</v>
          </cell>
          <cell r="F231" t="str">
            <v>전국 및 도단위 생활체육대회 참가</v>
          </cell>
          <cell r="G231" t="str">
            <v>제4회 대한체육회장배 전국생활체육 복싱대회</v>
          </cell>
          <cell r="I231">
            <v>2300000</v>
          </cell>
        </row>
        <row r="232">
          <cell r="B232" t="str">
            <v>시비</v>
          </cell>
          <cell r="C232" t="str">
            <v>세입</v>
          </cell>
          <cell r="F232" t="str">
            <v>전국 및 도단위 생활체육대회 참가</v>
          </cell>
          <cell r="G232" t="str">
            <v>제4회 대한체육회장배 전국생활체육 복싱대회</v>
          </cell>
          <cell r="I232">
            <v>2300000</v>
          </cell>
        </row>
        <row r="233">
          <cell r="B233" t="str">
            <v>시비</v>
          </cell>
          <cell r="C233" t="str">
            <v>세출</v>
          </cell>
          <cell r="F233" t="str">
            <v>전국 및 도단위 생활체육대회 참가</v>
          </cell>
          <cell r="G233" t="str">
            <v>제4회 대한체육회장배 전국생활체육 복싱대회</v>
          </cell>
          <cell r="I233">
            <v>2300000</v>
          </cell>
        </row>
        <row r="234">
          <cell r="B234" t="str">
            <v>시비</v>
          </cell>
          <cell r="C234" t="str">
            <v>예산</v>
          </cell>
          <cell r="F234" t="str">
            <v>전국 및 도단위 생활체육대회 참가</v>
          </cell>
          <cell r="G234" t="str">
            <v>제7회 이사부장군기 전국남녀 궁도대회</v>
          </cell>
          <cell r="I234">
            <v>480000</v>
          </cell>
        </row>
        <row r="235">
          <cell r="B235" t="str">
            <v>시비</v>
          </cell>
          <cell r="C235" t="str">
            <v>세입</v>
          </cell>
          <cell r="F235" t="str">
            <v>전국 및 도단위 생활체육대회 참가</v>
          </cell>
          <cell r="G235" t="str">
            <v>제7회 이사부장군기 전국남녀 궁도대회</v>
          </cell>
          <cell r="I235">
            <v>480000</v>
          </cell>
        </row>
        <row r="236">
          <cell r="B236" t="str">
            <v>시비</v>
          </cell>
          <cell r="C236" t="str">
            <v>세출</v>
          </cell>
          <cell r="F236" t="str">
            <v>전국 및 도단위 생활체육대회 참가</v>
          </cell>
          <cell r="G236" t="str">
            <v>제7회 이사부장군기 전국남녀 궁도대회</v>
          </cell>
          <cell r="I236">
            <v>480000</v>
          </cell>
        </row>
        <row r="237">
          <cell r="B237" t="str">
            <v>시비</v>
          </cell>
          <cell r="C237" t="str">
            <v>예산</v>
          </cell>
          <cell r="F237" t="str">
            <v>전국 및 도단위 생활체육대회 참가</v>
          </cell>
          <cell r="G237" t="str">
            <v>south korea masters 국제대회</v>
          </cell>
          <cell r="I237">
            <v>1950000</v>
          </cell>
        </row>
        <row r="238">
          <cell r="B238" t="str">
            <v>시비</v>
          </cell>
          <cell r="C238" t="str">
            <v>세입</v>
          </cell>
          <cell r="F238" t="str">
            <v>전국 및 도단위 생활체육대회 참가</v>
          </cell>
          <cell r="G238" t="str">
            <v>south korea masters 국제대회</v>
          </cell>
          <cell r="I238">
            <v>1950000</v>
          </cell>
        </row>
        <row r="239">
          <cell r="B239" t="str">
            <v>시비</v>
          </cell>
          <cell r="C239" t="str">
            <v>세출</v>
          </cell>
          <cell r="F239" t="str">
            <v>전국 및 도단위 생활체육대회 참가</v>
          </cell>
          <cell r="G239" t="str">
            <v>south korea masters 국제대회</v>
          </cell>
          <cell r="I239">
            <v>1950000</v>
          </cell>
        </row>
        <row r="240">
          <cell r="B240" t="str">
            <v>시비</v>
          </cell>
          <cell r="C240" t="str">
            <v>예산</v>
          </cell>
          <cell r="F240" t="str">
            <v>전국 및 도단위 생활체육대회 참가</v>
          </cell>
          <cell r="G240" t="str">
            <v>동태삼정 국회의원배 동호인축구대회</v>
          </cell>
          <cell r="I240">
            <v>0</v>
          </cell>
        </row>
        <row r="241">
          <cell r="B241" t="str">
            <v>시비</v>
          </cell>
          <cell r="C241" t="str">
            <v>세입</v>
          </cell>
          <cell r="F241" t="str">
            <v>전국 및 도단위 생활체육대회 참가</v>
          </cell>
          <cell r="G241" t="str">
            <v>동태삼정 국회의원배 동호인축구대회</v>
          </cell>
          <cell r="I241">
            <v>0</v>
          </cell>
        </row>
        <row r="242">
          <cell r="B242" t="str">
            <v>시비</v>
          </cell>
          <cell r="C242" t="str">
            <v>세출</v>
          </cell>
          <cell r="F242" t="str">
            <v>전국 및 도단위 생활체육대회 참가</v>
          </cell>
          <cell r="G242" t="str">
            <v>동태삼정 국회의원배 동호인축구대회</v>
          </cell>
          <cell r="I242">
            <v>7400000</v>
          </cell>
        </row>
        <row r="243">
          <cell r="B243" t="str">
            <v>시비</v>
          </cell>
          <cell r="C243" t="str">
            <v>예산</v>
          </cell>
          <cell r="F243" t="str">
            <v>장애인생활체육대회 참가</v>
          </cell>
          <cell r="G243" t="str">
            <v>강원특별자치도 지체장애인 체육대회</v>
          </cell>
          <cell r="I243">
            <v>4945000</v>
          </cell>
        </row>
        <row r="244">
          <cell r="B244" t="str">
            <v>시비</v>
          </cell>
          <cell r="C244" t="str">
            <v>세입</v>
          </cell>
          <cell r="F244" t="str">
            <v>장애인생활체육대회 참가</v>
          </cell>
          <cell r="G244" t="str">
            <v>강원특별자치도 지체장애인 체육대회</v>
          </cell>
          <cell r="I244">
            <v>4945000</v>
          </cell>
        </row>
        <row r="245">
          <cell r="B245" t="str">
            <v>시비</v>
          </cell>
          <cell r="C245" t="str">
            <v>세출</v>
          </cell>
          <cell r="F245" t="str">
            <v>장애인생활체육대회 참가</v>
          </cell>
          <cell r="G245" t="str">
            <v>강원특별자치도 지체장애인 체육대회</v>
          </cell>
          <cell r="I245">
            <v>4945000</v>
          </cell>
        </row>
        <row r="246">
          <cell r="B246" t="str">
            <v>시비</v>
          </cell>
          <cell r="C246" t="str">
            <v>예산</v>
          </cell>
          <cell r="F246" t="str">
            <v>장애인생활체육대회 참가</v>
          </cell>
          <cell r="G246" t="str">
            <v>강원특별자치도지사기 장애인 게이트볼 대회</v>
          </cell>
          <cell r="I246">
            <v>1595000</v>
          </cell>
        </row>
        <row r="247">
          <cell r="B247" t="str">
            <v>시비</v>
          </cell>
          <cell r="C247" t="str">
            <v>세입</v>
          </cell>
          <cell r="F247" t="str">
            <v>장애인생활체육대회 참가</v>
          </cell>
          <cell r="G247" t="str">
            <v>강원특별자치도지사기 장애인 게이트볼 대회</v>
          </cell>
          <cell r="I247">
            <v>1595000</v>
          </cell>
        </row>
        <row r="248">
          <cell r="B248" t="str">
            <v>시비</v>
          </cell>
          <cell r="C248" t="str">
            <v>세출</v>
          </cell>
          <cell r="F248" t="str">
            <v>장애인생활체육대회 참가</v>
          </cell>
          <cell r="G248" t="str">
            <v>강원특별자치도지사기 장애인 게이트볼 대회</v>
          </cell>
          <cell r="I248">
            <v>1595000</v>
          </cell>
        </row>
        <row r="249">
          <cell r="B249" t="str">
            <v>시비</v>
          </cell>
          <cell r="C249" t="str">
            <v>예산</v>
          </cell>
          <cell r="F249" t="str">
            <v>장애인생활체육대회 참가</v>
          </cell>
          <cell r="G249" t="str">
            <v>강원특별자치도 장애인 어울림 한궁 대회</v>
          </cell>
          <cell r="I249">
            <v>2200000</v>
          </cell>
        </row>
        <row r="250">
          <cell r="B250" t="str">
            <v>시비</v>
          </cell>
          <cell r="C250" t="str">
            <v>세입</v>
          </cell>
          <cell r="F250" t="str">
            <v>장애인생활체육대회 참가</v>
          </cell>
          <cell r="G250" t="str">
            <v>강원특별자치도 장애인 어울림 한궁 대회</v>
          </cell>
          <cell r="I250">
            <v>2200000</v>
          </cell>
        </row>
        <row r="251">
          <cell r="B251" t="str">
            <v>시비</v>
          </cell>
          <cell r="C251" t="str">
            <v>세출</v>
          </cell>
          <cell r="F251" t="str">
            <v>장애인생활체육대회 참가</v>
          </cell>
          <cell r="G251" t="str">
            <v>강원특별자치도 장애인 어울림 한궁 대회</v>
          </cell>
          <cell r="I251">
            <v>2200000</v>
          </cell>
        </row>
        <row r="252">
          <cell r="B252" t="str">
            <v>시비</v>
          </cell>
          <cell r="C252" t="str">
            <v>예산</v>
          </cell>
          <cell r="F252" t="str">
            <v>장애인생활체육대회 참가</v>
          </cell>
          <cell r="G252" t="str">
            <v>전국지체장애인 체육대회</v>
          </cell>
          <cell r="I252">
            <v>855000</v>
          </cell>
        </row>
        <row r="253">
          <cell r="B253" t="str">
            <v>시비</v>
          </cell>
          <cell r="C253" t="str">
            <v>세입</v>
          </cell>
          <cell r="F253" t="str">
            <v>장애인생활체육대회 참가</v>
          </cell>
          <cell r="G253" t="str">
            <v>전국지체장애인 체육대회</v>
          </cell>
          <cell r="I253">
            <v>855000</v>
          </cell>
        </row>
        <row r="254">
          <cell r="B254" t="str">
            <v>시비</v>
          </cell>
          <cell r="C254" t="str">
            <v>세출</v>
          </cell>
          <cell r="F254" t="str">
            <v>장애인생활체육대회 참가</v>
          </cell>
          <cell r="G254" t="str">
            <v>전국지체장애인 체육대회</v>
          </cell>
          <cell r="I254">
            <v>855000</v>
          </cell>
        </row>
        <row r="255">
          <cell r="B255" t="str">
            <v>시비</v>
          </cell>
          <cell r="C255" t="str">
            <v>예산</v>
          </cell>
          <cell r="F255" t="str">
            <v>장애인생활체육대회 참가</v>
          </cell>
          <cell r="G255" t="str">
            <v>국제초청 장애인 파크골프대회</v>
          </cell>
          <cell r="I255">
            <v>1025000</v>
          </cell>
        </row>
        <row r="256">
          <cell r="B256" t="str">
            <v>시비</v>
          </cell>
          <cell r="C256" t="str">
            <v>세입</v>
          </cell>
          <cell r="F256" t="str">
            <v>장애인생활체육대회 참가</v>
          </cell>
          <cell r="G256" t="str">
            <v>국제초청 장애인 파크골프대회</v>
          </cell>
          <cell r="I256">
            <v>1025000</v>
          </cell>
        </row>
        <row r="257">
          <cell r="B257" t="str">
            <v>시비</v>
          </cell>
          <cell r="C257" t="str">
            <v>세출</v>
          </cell>
          <cell r="F257" t="str">
            <v>장애인생활체육대회 참가</v>
          </cell>
          <cell r="G257" t="str">
            <v>국제초청 장애인 파크골프대회</v>
          </cell>
          <cell r="I257">
            <v>1025000</v>
          </cell>
        </row>
        <row r="258">
          <cell r="B258" t="str">
            <v>시비</v>
          </cell>
          <cell r="C258" t="str">
            <v>예산</v>
          </cell>
          <cell r="F258" t="str">
            <v>장애인생활체육대회 참가</v>
          </cell>
          <cell r="G258" t="str">
            <v>강원시각장애인볼링대회</v>
          </cell>
          <cell r="I258">
            <v>530000</v>
          </cell>
        </row>
        <row r="259">
          <cell r="B259" t="str">
            <v>시비</v>
          </cell>
          <cell r="C259" t="str">
            <v>세입</v>
          </cell>
          <cell r="F259" t="str">
            <v>장애인생활체육대회 참가</v>
          </cell>
          <cell r="G259" t="str">
            <v>강원시각장애인볼링대회</v>
          </cell>
          <cell r="I259">
            <v>530000</v>
          </cell>
        </row>
        <row r="260">
          <cell r="B260" t="str">
            <v>시비</v>
          </cell>
          <cell r="C260" t="str">
            <v>세출</v>
          </cell>
          <cell r="F260" t="str">
            <v>장애인생활체육대회 참가</v>
          </cell>
          <cell r="G260" t="str">
            <v>강원시각장애인볼링대회</v>
          </cell>
          <cell r="I260">
            <v>530000</v>
          </cell>
        </row>
        <row r="261">
          <cell r="B261" t="str">
            <v>시비</v>
          </cell>
          <cell r="C261" t="str">
            <v>예산</v>
          </cell>
          <cell r="F261" t="str">
            <v>장애인생활체육대회 참가</v>
          </cell>
          <cell r="G261" t="str">
            <v>강원파크골프 대표선수선발전</v>
          </cell>
          <cell r="I261">
            <v>1380000</v>
          </cell>
        </row>
        <row r="262">
          <cell r="B262" t="str">
            <v>시비</v>
          </cell>
          <cell r="C262" t="str">
            <v>세입</v>
          </cell>
          <cell r="F262" t="str">
            <v>장애인생활체육대회 참가</v>
          </cell>
          <cell r="G262" t="str">
            <v>강원파크골프 대표선수선발전</v>
          </cell>
          <cell r="I262">
            <v>1380000</v>
          </cell>
        </row>
        <row r="263">
          <cell r="B263" t="str">
            <v>시비</v>
          </cell>
          <cell r="C263" t="str">
            <v>세출</v>
          </cell>
          <cell r="F263" t="str">
            <v>장애인생활체육대회 참가</v>
          </cell>
          <cell r="G263" t="str">
            <v>강원파크골프 대표선수선발전</v>
          </cell>
          <cell r="I263">
            <v>1380000</v>
          </cell>
        </row>
        <row r="264">
          <cell r="B264" t="str">
            <v>시비</v>
          </cell>
          <cell r="C264" t="str">
            <v>예산</v>
          </cell>
          <cell r="F264" t="str">
            <v>장애인생활체육대회 참가</v>
          </cell>
          <cell r="G264" t="str">
            <v>강원 장애인 게이트볼 연맹기(미참가)</v>
          </cell>
          <cell r="I264">
            <v>1595000</v>
          </cell>
        </row>
        <row r="265">
          <cell r="B265" t="str">
            <v>시비</v>
          </cell>
          <cell r="C265" t="str">
            <v>세입</v>
          </cell>
          <cell r="F265" t="str">
            <v>장애인생활체육대회 참가</v>
          </cell>
          <cell r="G265" t="str">
            <v>강원 장애인 게이트볼 연맹기(미참가)</v>
          </cell>
          <cell r="I265">
            <v>1595000</v>
          </cell>
        </row>
        <row r="266">
          <cell r="B266" t="str">
            <v>시비</v>
          </cell>
          <cell r="C266" t="str">
            <v>세출</v>
          </cell>
          <cell r="F266" t="str">
            <v>장애인생활체육대회 참가</v>
          </cell>
          <cell r="G266" t="str">
            <v>강원 장애인 게이트볼 연맹기(미참가)</v>
          </cell>
          <cell r="I266">
            <v>0</v>
          </cell>
        </row>
        <row r="267">
          <cell r="B267" t="str">
            <v>시비</v>
          </cell>
          <cell r="C267" t="str">
            <v>예산</v>
          </cell>
          <cell r="F267" t="str">
            <v>장애인생활체육대회 참가</v>
          </cell>
          <cell r="G267" t="str">
            <v>전국 시각장애인 탠덤 사이클대회(미참가)</v>
          </cell>
          <cell r="I267">
            <v>1310000</v>
          </cell>
        </row>
        <row r="268">
          <cell r="B268" t="str">
            <v>시비</v>
          </cell>
          <cell r="C268" t="str">
            <v>세입</v>
          </cell>
          <cell r="F268" t="str">
            <v>장애인생활체육대회 참가</v>
          </cell>
          <cell r="G268" t="str">
            <v>전국 시각장애인 탠덤 사이클대회(미참가)</v>
          </cell>
          <cell r="I268">
            <v>1310000</v>
          </cell>
        </row>
        <row r="269">
          <cell r="B269" t="str">
            <v>시비</v>
          </cell>
          <cell r="C269" t="str">
            <v>세출</v>
          </cell>
          <cell r="F269" t="str">
            <v>장애인생활체육대회 참가</v>
          </cell>
          <cell r="G269" t="str">
            <v>전국 시각장애인 탠덤 사이클대회(미참가)</v>
          </cell>
          <cell r="I269">
            <v>0</v>
          </cell>
        </row>
        <row r="270">
          <cell r="B270" t="str">
            <v>시비</v>
          </cell>
          <cell r="C270" t="str">
            <v>예산</v>
          </cell>
          <cell r="F270" t="str">
            <v>장애인생활체육대회 참가</v>
          </cell>
          <cell r="G270" t="str">
            <v>농아인 1,2차 볼링클럽대회(미참가)</v>
          </cell>
          <cell r="I270">
            <v>970000</v>
          </cell>
        </row>
        <row r="271">
          <cell r="B271" t="str">
            <v>시비</v>
          </cell>
          <cell r="C271" t="str">
            <v>세입</v>
          </cell>
          <cell r="F271" t="str">
            <v>장애인생활체육대회 참가</v>
          </cell>
          <cell r="G271" t="str">
            <v>농아인 1,2차 볼링클럽대회(미참가)</v>
          </cell>
          <cell r="I271">
            <v>970000</v>
          </cell>
        </row>
        <row r="272">
          <cell r="B272" t="str">
            <v>시비</v>
          </cell>
          <cell r="C272" t="str">
            <v>세출</v>
          </cell>
          <cell r="F272" t="str">
            <v>장애인생활체육대회 참가</v>
          </cell>
          <cell r="G272" t="str">
            <v>농아인 1,2차 볼링클럽대회(미참가)</v>
          </cell>
          <cell r="I272">
            <v>0</v>
          </cell>
        </row>
        <row r="273">
          <cell r="B273" t="str">
            <v>시비</v>
          </cell>
          <cell r="C273" t="str">
            <v>예산</v>
          </cell>
          <cell r="F273" t="str">
            <v>장애인생활체육대회 참가</v>
          </cell>
          <cell r="G273" t="str">
            <v>농아인 어울림 생활체육대회(미참가)</v>
          </cell>
          <cell r="I273">
            <v>970000</v>
          </cell>
        </row>
        <row r="274">
          <cell r="B274" t="str">
            <v>시비</v>
          </cell>
          <cell r="C274" t="str">
            <v>세입</v>
          </cell>
          <cell r="F274" t="str">
            <v>장애인생활체육대회 참가</v>
          </cell>
          <cell r="G274" t="str">
            <v>농아인 어울림 생활체육대회(미참가)</v>
          </cell>
          <cell r="I274">
            <v>970000</v>
          </cell>
        </row>
        <row r="275">
          <cell r="B275" t="str">
            <v>시비</v>
          </cell>
          <cell r="C275" t="str">
            <v>세출</v>
          </cell>
          <cell r="F275" t="str">
            <v>장애인생활체육대회 참가</v>
          </cell>
          <cell r="G275" t="str">
            <v>농아인 어울림 생활체육대회(미참가)</v>
          </cell>
          <cell r="I275">
            <v>0</v>
          </cell>
        </row>
        <row r="276">
          <cell r="B276" t="str">
            <v>도비</v>
          </cell>
          <cell r="C276" t="str">
            <v>예산</v>
          </cell>
          <cell r="F276" t="str">
            <v>생활체육지도자 교육사업</v>
          </cell>
          <cell r="G276" t="str">
            <v>생활체육지도자 교육사업</v>
          </cell>
          <cell r="I276">
            <v>1430000</v>
          </cell>
        </row>
        <row r="277">
          <cell r="B277" t="str">
            <v>도비</v>
          </cell>
          <cell r="C277" t="str">
            <v>세입</v>
          </cell>
          <cell r="F277" t="str">
            <v>생활체육지도자 교육사업</v>
          </cell>
          <cell r="G277" t="str">
            <v>생활체육지도자 교육사업</v>
          </cell>
          <cell r="I277">
            <v>1430000</v>
          </cell>
        </row>
        <row r="278">
          <cell r="B278" t="str">
            <v>도비</v>
          </cell>
          <cell r="C278" t="str">
            <v>세출</v>
          </cell>
          <cell r="F278" t="str">
            <v>생활체육지도자 교육사업</v>
          </cell>
          <cell r="G278" t="str">
            <v>생활체육지도자 교육사업</v>
          </cell>
          <cell r="I278">
            <v>1206700</v>
          </cell>
        </row>
        <row r="279">
          <cell r="B279" t="str">
            <v>도비</v>
          </cell>
          <cell r="C279" t="str">
            <v>반납</v>
          </cell>
          <cell r="F279" t="str">
            <v>생활체육지도자 교육사업</v>
          </cell>
          <cell r="G279" t="str">
            <v>생활체육지도자 교육사업</v>
          </cell>
          <cell r="I279">
            <v>223300</v>
          </cell>
        </row>
        <row r="280">
          <cell r="B280" t="str">
            <v>시비</v>
          </cell>
          <cell r="C280" t="str">
            <v>예산</v>
          </cell>
          <cell r="F280" t="str">
            <v>유소년 체육교실운영</v>
          </cell>
          <cell r="G280" t="str">
            <v>유도교실</v>
          </cell>
          <cell r="I280">
            <v>385000</v>
          </cell>
        </row>
        <row r="281">
          <cell r="B281" t="str">
            <v>시비</v>
          </cell>
          <cell r="C281" t="str">
            <v>세입</v>
          </cell>
          <cell r="F281" t="str">
            <v>유소년 체육교실운영</v>
          </cell>
          <cell r="G281" t="str">
            <v>유도교실</v>
          </cell>
          <cell r="I281">
            <v>385000</v>
          </cell>
        </row>
        <row r="282">
          <cell r="B282" t="str">
            <v>시비</v>
          </cell>
          <cell r="C282" t="str">
            <v>세출</v>
          </cell>
          <cell r="F282" t="str">
            <v>유소년 체육교실운영</v>
          </cell>
          <cell r="G282" t="str">
            <v>유도교실</v>
          </cell>
          <cell r="I282">
            <v>385000</v>
          </cell>
        </row>
        <row r="283">
          <cell r="B283" t="str">
            <v>시비</v>
          </cell>
          <cell r="C283" t="str">
            <v>예산</v>
          </cell>
          <cell r="F283" t="str">
            <v>유소년 체육교실운영</v>
          </cell>
          <cell r="G283" t="str">
            <v>파크골프교실</v>
          </cell>
          <cell r="I283">
            <v>8620000</v>
          </cell>
        </row>
        <row r="284">
          <cell r="B284" t="str">
            <v>시비</v>
          </cell>
          <cell r="C284" t="str">
            <v>세입</v>
          </cell>
          <cell r="F284" t="str">
            <v>유소년 체육교실운영</v>
          </cell>
          <cell r="G284" t="str">
            <v>파크골프교실</v>
          </cell>
          <cell r="I284">
            <v>8620000</v>
          </cell>
        </row>
        <row r="285">
          <cell r="B285" t="str">
            <v>시비</v>
          </cell>
          <cell r="C285" t="str">
            <v>세출</v>
          </cell>
          <cell r="F285" t="str">
            <v>유소년 체육교실운영</v>
          </cell>
          <cell r="G285" t="str">
            <v>파크골프교실</v>
          </cell>
          <cell r="I285">
            <v>7493000</v>
          </cell>
        </row>
        <row r="286">
          <cell r="B286" t="str">
            <v>시비</v>
          </cell>
          <cell r="C286" t="str">
            <v>예산</v>
          </cell>
          <cell r="F286" t="str">
            <v>유소년 체육교실운영</v>
          </cell>
          <cell r="G286" t="str">
            <v>체조교실</v>
          </cell>
          <cell r="I286">
            <v>2695000</v>
          </cell>
        </row>
        <row r="287">
          <cell r="B287" t="str">
            <v>시비</v>
          </cell>
          <cell r="C287" t="str">
            <v>세입</v>
          </cell>
          <cell r="F287" t="str">
            <v>유소년 체육교실운영</v>
          </cell>
          <cell r="G287" t="str">
            <v>체조교실</v>
          </cell>
          <cell r="I287">
            <v>2695000</v>
          </cell>
        </row>
        <row r="288">
          <cell r="B288" t="str">
            <v>시비</v>
          </cell>
          <cell r="C288" t="str">
            <v>세출</v>
          </cell>
          <cell r="F288" t="str">
            <v>유소년 체육교실운영</v>
          </cell>
          <cell r="G288" t="str">
            <v>체조교실</v>
          </cell>
          <cell r="I288">
            <v>2692000</v>
          </cell>
        </row>
        <row r="289">
          <cell r="B289" t="str">
            <v>시비</v>
          </cell>
          <cell r="C289" t="str">
            <v>예산</v>
          </cell>
          <cell r="F289" t="str">
            <v>유소년 체육교실운영</v>
          </cell>
          <cell r="G289" t="str">
            <v>야구교실</v>
          </cell>
          <cell r="I289">
            <v>13300000</v>
          </cell>
        </row>
        <row r="290">
          <cell r="B290" t="str">
            <v>시비</v>
          </cell>
          <cell r="C290" t="str">
            <v>세입</v>
          </cell>
          <cell r="F290" t="str">
            <v>유소년 체육교실운영</v>
          </cell>
          <cell r="G290" t="str">
            <v>야구교실</v>
          </cell>
          <cell r="I290">
            <v>13300000</v>
          </cell>
        </row>
        <row r="291">
          <cell r="B291" t="str">
            <v>시비</v>
          </cell>
          <cell r="C291" t="str">
            <v>세출</v>
          </cell>
          <cell r="F291" t="str">
            <v>유소년 체육교실운영</v>
          </cell>
          <cell r="G291" t="str">
            <v>야구교실</v>
          </cell>
          <cell r="I291">
            <v>13296500</v>
          </cell>
        </row>
        <row r="292">
          <cell r="B292" t="str">
            <v>시비</v>
          </cell>
          <cell r="C292" t="str">
            <v>예산</v>
          </cell>
          <cell r="F292" t="str">
            <v>유소년 체육교실운영</v>
          </cell>
          <cell r="G292" t="str">
            <v>스키교실</v>
          </cell>
          <cell r="I292">
            <v>13610000</v>
          </cell>
        </row>
        <row r="293">
          <cell r="B293" t="str">
            <v>시비</v>
          </cell>
          <cell r="C293" t="str">
            <v>세입</v>
          </cell>
          <cell r="F293" t="str">
            <v>유소년 체육교실운영</v>
          </cell>
          <cell r="G293" t="str">
            <v>스키교실</v>
          </cell>
          <cell r="I293">
            <v>13610000</v>
          </cell>
        </row>
        <row r="294">
          <cell r="B294" t="str">
            <v>시비</v>
          </cell>
          <cell r="C294" t="str">
            <v>세출</v>
          </cell>
          <cell r="F294" t="str">
            <v>유소년 체육교실운영</v>
          </cell>
          <cell r="G294" t="str">
            <v>스키교실</v>
          </cell>
          <cell r="I294">
            <v>13610000</v>
          </cell>
        </row>
        <row r="295">
          <cell r="B295" t="str">
            <v>시비</v>
          </cell>
          <cell r="C295" t="str">
            <v>예산</v>
          </cell>
          <cell r="F295" t="str">
            <v>유소년 체육교실운영</v>
          </cell>
          <cell r="G295" t="str">
            <v>운영비</v>
          </cell>
          <cell r="I295">
            <v>4000000</v>
          </cell>
        </row>
        <row r="296">
          <cell r="B296" t="str">
            <v>시비</v>
          </cell>
          <cell r="C296" t="str">
            <v>세입</v>
          </cell>
          <cell r="F296" t="str">
            <v>유소년 체육교실운영</v>
          </cell>
          <cell r="G296" t="str">
            <v>운영비</v>
          </cell>
          <cell r="I296">
            <v>4000000</v>
          </cell>
        </row>
        <row r="297">
          <cell r="B297" t="str">
            <v>시비</v>
          </cell>
          <cell r="C297" t="str">
            <v>세출</v>
          </cell>
          <cell r="F297" t="str">
            <v>유소년 체육교실운영</v>
          </cell>
          <cell r="G297" t="str">
            <v>운영비</v>
          </cell>
          <cell r="I297">
            <v>631000</v>
          </cell>
        </row>
        <row r="298">
          <cell r="B298" t="str">
            <v>시비</v>
          </cell>
          <cell r="C298" t="str">
            <v>예산</v>
          </cell>
          <cell r="F298" t="str">
            <v>유소년 체육교실운영</v>
          </cell>
          <cell r="G298" t="str">
            <v>활동지원</v>
          </cell>
          <cell r="I298">
            <v>2000000</v>
          </cell>
        </row>
        <row r="299">
          <cell r="B299" t="str">
            <v>시비</v>
          </cell>
          <cell r="C299" t="str">
            <v>세입</v>
          </cell>
          <cell r="F299" t="str">
            <v>유소년 체육교실운영</v>
          </cell>
          <cell r="G299" t="str">
            <v>활동지원</v>
          </cell>
          <cell r="I299">
            <v>2000000</v>
          </cell>
        </row>
        <row r="300">
          <cell r="B300" t="str">
            <v>시비</v>
          </cell>
          <cell r="C300" t="str">
            <v>세출</v>
          </cell>
          <cell r="F300" t="str">
            <v>유소년 체육교실운영</v>
          </cell>
          <cell r="G300" t="str">
            <v>활동지원</v>
          </cell>
          <cell r="I300">
            <v>0</v>
          </cell>
        </row>
        <row r="301">
          <cell r="B301" t="str">
            <v>도비</v>
          </cell>
          <cell r="C301" t="str">
            <v>예산</v>
          </cell>
          <cell r="F301" t="str">
            <v>지역자율형 생활체육활동 지원사업</v>
          </cell>
          <cell r="G301" t="str">
            <v>해달맞이교실</v>
          </cell>
          <cell r="I301">
            <v>5630000</v>
          </cell>
        </row>
        <row r="302">
          <cell r="B302" t="str">
            <v>도비</v>
          </cell>
          <cell r="C302" t="str">
            <v>세입</v>
          </cell>
          <cell r="F302" t="str">
            <v>지역자율형 생활체육활동 지원사업</v>
          </cell>
          <cell r="G302" t="str">
            <v>해달맞이교실</v>
          </cell>
          <cell r="I302">
            <v>5630000</v>
          </cell>
        </row>
        <row r="303">
          <cell r="B303" t="str">
            <v>도비</v>
          </cell>
          <cell r="C303" t="str">
            <v>세출</v>
          </cell>
          <cell r="F303" t="str">
            <v>지역자율형 생활체육활동 지원사업</v>
          </cell>
          <cell r="G303" t="str">
            <v>해달맞이교실</v>
          </cell>
          <cell r="I303">
            <v>4570000</v>
          </cell>
        </row>
        <row r="304">
          <cell r="B304" t="str">
            <v>도비</v>
          </cell>
          <cell r="C304" t="str">
            <v>예산</v>
          </cell>
          <cell r="F304" t="str">
            <v>지역자율형 생활체육활동 지원사업</v>
          </cell>
          <cell r="G304" t="str">
            <v>어르신생활체육교실</v>
          </cell>
          <cell r="I304">
            <v>3800000</v>
          </cell>
        </row>
        <row r="305">
          <cell r="B305" t="str">
            <v>도비</v>
          </cell>
          <cell r="C305" t="str">
            <v>세입</v>
          </cell>
          <cell r="F305" t="str">
            <v>지역자율형 생활체육활동 지원사업</v>
          </cell>
          <cell r="G305" t="str">
            <v>어르신생활체육교실</v>
          </cell>
          <cell r="I305">
            <v>3800000</v>
          </cell>
        </row>
        <row r="306">
          <cell r="B306" t="str">
            <v>도비</v>
          </cell>
          <cell r="C306" t="str">
            <v>세출</v>
          </cell>
          <cell r="F306" t="str">
            <v>지역자율형 생활체육활동 지원사업</v>
          </cell>
          <cell r="G306" t="str">
            <v>어르신생활체육교실</v>
          </cell>
          <cell r="I306">
            <v>1461290</v>
          </cell>
        </row>
        <row r="307">
          <cell r="B307" t="str">
            <v>도비</v>
          </cell>
          <cell r="C307" t="str">
            <v>예산</v>
          </cell>
          <cell r="F307" t="str">
            <v>지역자율형 생활체육활동 지원사업</v>
          </cell>
          <cell r="G307" t="str">
            <v>유아체육활동지원</v>
          </cell>
          <cell r="I307">
            <v>5600000</v>
          </cell>
        </row>
        <row r="308">
          <cell r="B308" t="str">
            <v>도비</v>
          </cell>
          <cell r="C308" t="str">
            <v>세입</v>
          </cell>
          <cell r="F308" t="str">
            <v>지역자율형 생활체육활동 지원사업</v>
          </cell>
          <cell r="G308" t="str">
            <v>유아체육활동지원</v>
          </cell>
          <cell r="I308">
            <v>5600000</v>
          </cell>
        </row>
        <row r="309">
          <cell r="B309" t="str">
            <v>도비</v>
          </cell>
          <cell r="C309" t="str">
            <v>세출</v>
          </cell>
          <cell r="F309" t="str">
            <v>지역자율형 생활체육활동 지원사업</v>
          </cell>
          <cell r="G309" t="str">
            <v>유아체육활동지원</v>
          </cell>
          <cell r="I309">
            <v>3080000</v>
          </cell>
        </row>
        <row r="310">
          <cell r="B310" t="str">
            <v>도비</v>
          </cell>
          <cell r="C310" t="str">
            <v>예산</v>
          </cell>
          <cell r="F310" t="str">
            <v>지역자율형 생활체육활동 지원사업</v>
          </cell>
          <cell r="G310" t="str">
            <v>행복나눔교실</v>
          </cell>
          <cell r="I310">
            <v>9420000</v>
          </cell>
        </row>
        <row r="311">
          <cell r="B311" t="str">
            <v>도비</v>
          </cell>
          <cell r="C311" t="str">
            <v>세입</v>
          </cell>
          <cell r="F311" t="str">
            <v>지역자율형 생활체육활동 지원사업</v>
          </cell>
          <cell r="G311" t="str">
            <v>행복나눔교실</v>
          </cell>
          <cell r="I311">
            <v>9420000</v>
          </cell>
        </row>
        <row r="312">
          <cell r="B312" t="str">
            <v>도비</v>
          </cell>
          <cell r="C312" t="str">
            <v>세출</v>
          </cell>
          <cell r="F312" t="str">
            <v>지역자율형 생활체육활동 지원사업</v>
          </cell>
          <cell r="G312" t="str">
            <v>행복나눔교실</v>
          </cell>
          <cell r="I312">
            <v>6581000</v>
          </cell>
        </row>
        <row r="313">
          <cell r="B313" t="str">
            <v>도비</v>
          </cell>
          <cell r="C313" t="str">
            <v>예산</v>
          </cell>
          <cell r="F313" t="str">
            <v>신나는 주말체육학교</v>
          </cell>
          <cell r="G313" t="str">
            <v>신나는 주말체육학교(도비)</v>
          </cell>
          <cell r="I313">
            <v>48573000</v>
          </cell>
        </row>
        <row r="314">
          <cell r="B314" t="str">
            <v>도비</v>
          </cell>
          <cell r="C314" t="str">
            <v>세입</v>
          </cell>
          <cell r="F314" t="str">
            <v>신나는 주말체육학교</v>
          </cell>
          <cell r="G314" t="str">
            <v>신나는 주말체육학교(도비)</v>
          </cell>
          <cell r="I314">
            <v>48573000</v>
          </cell>
        </row>
        <row r="315">
          <cell r="B315" t="str">
            <v>도비</v>
          </cell>
          <cell r="C315" t="str">
            <v>세출</v>
          </cell>
          <cell r="F315" t="str">
            <v>신나는 주말체육학교</v>
          </cell>
          <cell r="G315" t="str">
            <v>신나는 주말체육학교(도비)</v>
          </cell>
          <cell r="I315">
            <v>47878600</v>
          </cell>
        </row>
        <row r="316">
          <cell r="B316" t="str">
            <v>시비</v>
          </cell>
          <cell r="C316" t="str">
            <v>예산</v>
          </cell>
          <cell r="F316" t="str">
            <v>생활체육활성화</v>
          </cell>
          <cell r="G316" t="str">
            <v>생활체육프로그램(시비)</v>
          </cell>
          <cell r="I316">
            <v>10000000</v>
          </cell>
        </row>
        <row r="317">
          <cell r="B317" t="str">
            <v>시비</v>
          </cell>
          <cell r="C317" t="str">
            <v>세입</v>
          </cell>
          <cell r="F317" t="str">
            <v>생활체육활성화</v>
          </cell>
          <cell r="G317" t="str">
            <v>생활체육프로그램(시비)</v>
          </cell>
          <cell r="I317">
            <v>10000000</v>
          </cell>
        </row>
        <row r="318">
          <cell r="B318" t="str">
            <v>시비</v>
          </cell>
          <cell r="C318" t="str">
            <v>세출</v>
          </cell>
          <cell r="F318" t="str">
            <v>생활체육활성화</v>
          </cell>
          <cell r="G318" t="str">
            <v>생활체육프로그램(시비)</v>
          </cell>
          <cell r="I318">
            <v>9975700</v>
          </cell>
        </row>
        <row r="319">
          <cell r="B319" t="str">
            <v>시비</v>
          </cell>
          <cell r="C319" t="str">
            <v>예산</v>
          </cell>
          <cell r="F319" t="str">
            <v>강원특별자치도 도민체육대회참가</v>
          </cell>
          <cell r="G319" t="str">
            <v>강원특별자치도 도민체육대회참가</v>
          </cell>
          <cell r="I319">
            <v>159939800</v>
          </cell>
        </row>
        <row r="320">
          <cell r="B320" t="str">
            <v>시비</v>
          </cell>
          <cell r="C320" t="str">
            <v>세입</v>
          </cell>
          <cell r="F320" t="str">
            <v>강원특별자치도 도민체육대회참가</v>
          </cell>
          <cell r="G320" t="str">
            <v>강원특별자치도 도민체육대회참가</v>
          </cell>
          <cell r="I320">
            <v>159939800</v>
          </cell>
        </row>
        <row r="321">
          <cell r="B321" t="str">
            <v>시비</v>
          </cell>
          <cell r="C321" t="str">
            <v>세출</v>
          </cell>
          <cell r="F321" t="str">
            <v>강원특별자치도 도민체육대회참가</v>
          </cell>
          <cell r="G321" t="str">
            <v>강원특별자치도 도민체육대회참가</v>
          </cell>
          <cell r="I321">
            <v>133405320</v>
          </cell>
        </row>
        <row r="322">
          <cell r="B322" t="str">
            <v>시비</v>
          </cell>
          <cell r="C322" t="str">
            <v>반납</v>
          </cell>
          <cell r="F322" t="str">
            <v>강원특별자치도 도민체육대회참가</v>
          </cell>
          <cell r="G322" t="str">
            <v>강원특별자치도 도민체육대회참가</v>
          </cell>
          <cell r="I322">
            <v>26534480</v>
          </cell>
        </row>
        <row r="323">
          <cell r="B323" t="str">
            <v>시비</v>
          </cell>
          <cell r="C323" t="str">
            <v>예산</v>
          </cell>
          <cell r="F323" t="str">
            <v>강원특별자치도민생활체육대회 참가</v>
          </cell>
          <cell r="G323" t="str">
            <v>강원특별자치도민생활체육대회 참가</v>
          </cell>
          <cell r="I323">
            <v>157212000</v>
          </cell>
        </row>
        <row r="324">
          <cell r="B324" t="str">
            <v>시비</v>
          </cell>
          <cell r="C324" t="str">
            <v>세입</v>
          </cell>
          <cell r="F324" t="str">
            <v>강원특별자치도민생활체육대회 참가</v>
          </cell>
          <cell r="G324" t="str">
            <v>강원특별자치도민생활체육대회 참가</v>
          </cell>
          <cell r="I324">
            <v>157212000</v>
          </cell>
        </row>
        <row r="325">
          <cell r="B325" t="str">
            <v>시비</v>
          </cell>
          <cell r="C325" t="str">
            <v>세출</v>
          </cell>
          <cell r="F325" t="str">
            <v>강원특별자치도민생활체육대회 참가</v>
          </cell>
          <cell r="G325" t="str">
            <v>강원특별자치도민생활체육대회 참가</v>
          </cell>
          <cell r="I325">
            <v>146650380</v>
          </cell>
        </row>
        <row r="326">
          <cell r="B326" t="str">
            <v>시비</v>
          </cell>
          <cell r="C326" t="str">
            <v>반납</v>
          </cell>
          <cell r="F326" t="str">
            <v>강원특별자치도민생활체육대회 참가</v>
          </cell>
          <cell r="G326" t="str">
            <v>강원특별자치도민생활체육대회 참가</v>
          </cell>
          <cell r="I326">
            <v>10561620</v>
          </cell>
        </row>
        <row r="327">
          <cell r="B327" t="str">
            <v>시비</v>
          </cell>
          <cell r="C327" t="str">
            <v>예산</v>
          </cell>
          <cell r="F327" t="str">
            <v>엘리트체육활성화지원</v>
          </cell>
          <cell r="G327" t="str">
            <v>전문체육지도자 인건비</v>
          </cell>
          <cell r="I327">
            <v>384713000</v>
          </cell>
        </row>
        <row r="328">
          <cell r="B328" t="str">
            <v>시비</v>
          </cell>
          <cell r="C328" t="str">
            <v>예산</v>
          </cell>
          <cell r="F328" t="str">
            <v>엘리트체육활성화지원</v>
          </cell>
          <cell r="G328" t="str">
            <v>동계훈련비 지원</v>
          </cell>
          <cell r="I328">
            <v>11250000</v>
          </cell>
        </row>
        <row r="329">
          <cell r="B329" t="str">
            <v>시비</v>
          </cell>
          <cell r="C329" t="str">
            <v>예산</v>
          </cell>
          <cell r="F329" t="str">
            <v>엘리트체육활성화지원</v>
          </cell>
          <cell r="G329" t="str">
            <v>하계훈련비 지원</v>
          </cell>
          <cell r="I329">
            <v>4020000</v>
          </cell>
        </row>
        <row r="330">
          <cell r="B330" t="str">
            <v>시비</v>
          </cell>
          <cell r="C330" t="str">
            <v>예산</v>
          </cell>
          <cell r="F330" t="str">
            <v>엘리트체육활성화지원</v>
          </cell>
          <cell r="G330" t="str">
            <v>엘리트체육대회출전및개최</v>
          </cell>
          <cell r="I330">
            <v>3980000</v>
          </cell>
        </row>
        <row r="331">
          <cell r="B331" t="str">
            <v>시비</v>
          </cell>
          <cell r="C331" t="str">
            <v>예산</v>
          </cell>
          <cell r="F331" t="str">
            <v>엘리트체육활성화지원</v>
          </cell>
          <cell r="G331" t="str">
            <v>경기실적우수지도자 및 팀 지원</v>
          </cell>
          <cell r="I331">
            <v>8000000</v>
          </cell>
        </row>
        <row r="332">
          <cell r="B332" t="str">
            <v>시비</v>
          </cell>
          <cell r="C332" t="str">
            <v>예산</v>
          </cell>
          <cell r="F332" t="str">
            <v>엘리트체육활성화지원</v>
          </cell>
          <cell r="G332" t="str">
            <v>전국체육대회 참가 지원</v>
          </cell>
          <cell r="I332">
            <v>6000000</v>
          </cell>
        </row>
        <row r="333">
          <cell r="B333" t="str">
            <v>시비</v>
          </cell>
          <cell r="C333" t="str">
            <v>세입</v>
          </cell>
          <cell r="F333" t="str">
            <v>엘리트체육활성화지원</v>
          </cell>
          <cell r="G333" t="str">
            <v>전문체육지도자 인건비</v>
          </cell>
          <cell r="I333">
            <v>384713000</v>
          </cell>
        </row>
        <row r="334">
          <cell r="B334" t="str">
            <v>시비</v>
          </cell>
          <cell r="C334" t="str">
            <v>세입</v>
          </cell>
          <cell r="F334" t="str">
            <v>엘리트체육활성화지원</v>
          </cell>
          <cell r="G334" t="str">
            <v>동계훈련비 지원</v>
          </cell>
          <cell r="I334">
            <v>11250000</v>
          </cell>
        </row>
        <row r="335">
          <cell r="B335" t="str">
            <v>시비</v>
          </cell>
          <cell r="C335" t="str">
            <v>세입</v>
          </cell>
          <cell r="F335" t="str">
            <v>엘리트체육활성화지원</v>
          </cell>
          <cell r="G335" t="str">
            <v>하계훈련비 지원</v>
          </cell>
          <cell r="I335">
            <v>4020000</v>
          </cell>
        </row>
        <row r="336">
          <cell r="B336" t="str">
            <v>시비</v>
          </cell>
          <cell r="C336" t="str">
            <v>세입</v>
          </cell>
          <cell r="F336" t="str">
            <v>엘리트체육활성화지원</v>
          </cell>
          <cell r="G336" t="str">
            <v>엘리트체육대회출전및개최</v>
          </cell>
          <cell r="I336">
            <v>3980000</v>
          </cell>
        </row>
        <row r="337">
          <cell r="B337" t="str">
            <v>시비</v>
          </cell>
          <cell r="C337" t="str">
            <v>세입</v>
          </cell>
          <cell r="F337" t="str">
            <v>엘리트체육활성화지원</v>
          </cell>
          <cell r="G337" t="str">
            <v>경기실적우수지도자 및 팀 지원</v>
          </cell>
          <cell r="I337">
            <v>8000000</v>
          </cell>
        </row>
        <row r="338">
          <cell r="B338" t="str">
            <v>시비</v>
          </cell>
          <cell r="C338" t="str">
            <v>세입</v>
          </cell>
          <cell r="F338" t="str">
            <v>엘리트체육활성화지원</v>
          </cell>
          <cell r="G338" t="str">
            <v>전국체육대회 참가 지원</v>
          </cell>
          <cell r="I338">
            <v>6000000</v>
          </cell>
        </row>
        <row r="339">
          <cell r="B339" t="str">
            <v>시비</v>
          </cell>
          <cell r="C339" t="str">
            <v>세출</v>
          </cell>
          <cell r="F339" t="str">
            <v>엘리트체육활성화지원</v>
          </cell>
          <cell r="G339" t="str">
            <v>전문체육지도자 인건비</v>
          </cell>
          <cell r="I339">
            <v>283523680</v>
          </cell>
        </row>
        <row r="340">
          <cell r="B340" t="str">
            <v>시비</v>
          </cell>
          <cell r="C340" t="str">
            <v>세출</v>
          </cell>
          <cell r="F340" t="str">
            <v>엘리트체육활성화지원</v>
          </cell>
          <cell r="G340" t="str">
            <v>동계훈련비 지원</v>
          </cell>
          <cell r="I340">
            <v>8296000</v>
          </cell>
        </row>
        <row r="341">
          <cell r="B341" t="str">
            <v>시비</v>
          </cell>
          <cell r="C341" t="str">
            <v>세출</v>
          </cell>
          <cell r="F341" t="str">
            <v>엘리트체육활성화지원</v>
          </cell>
          <cell r="G341" t="str">
            <v>하계훈련비 지원</v>
          </cell>
          <cell r="I341">
            <v>3944500</v>
          </cell>
        </row>
        <row r="342">
          <cell r="B342" t="str">
            <v>시비</v>
          </cell>
          <cell r="C342" t="str">
            <v>세출</v>
          </cell>
          <cell r="F342" t="str">
            <v>엘리트체육활성화지원</v>
          </cell>
          <cell r="G342" t="str">
            <v>엘리트체육대회출전및개최</v>
          </cell>
          <cell r="I342">
            <v>1151000</v>
          </cell>
        </row>
        <row r="343">
          <cell r="B343" t="str">
            <v>시비</v>
          </cell>
          <cell r="C343" t="str">
            <v>세출</v>
          </cell>
          <cell r="F343" t="str">
            <v>엘리트체육활성화지원</v>
          </cell>
          <cell r="G343" t="str">
            <v>경기실적우수지도자 및 팀 지원</v>
          </cell>
          <cell r="I343">
            <v>7700000</v>
          </cell>
        </row>
        <row r="344">
          <cell r="B344" t="str">
            <v>시비</v>
          </cell>
          <cell r="C344" t="str">
            <v>세출</v>
          </cell>
          <cell r="F344" t="str">
            <v>엘리트체육활성화지원</v>
          </cell>
          <cell r="G344" t="str">
            <v>전국체육대회 참가 지원</v>
          </cell>
          <cell r="I344">
            <v>5901300</v>
          </cell>
        </row>
        <row r="345">
          <cell r="B345" t="str">
            <v>시비</v>
          </cell>
          <cell r="C345" t="str">
            <v>이자</v>
          </cell>
          <cell r="F345" t="str">
            <v>엘리트체육활성화지원</v>
          </cell>
          <cell r="G345" t="str">
            <v>이자</v>
          </cell>
          <cell r="I345"/>
        </row>
        <row r="346">
          <cell r="B346" t="str">
            <v>시비</v>
          </cell>
          <cell r="C346" t="str">
            <v>이자</v>
          </cell>
          <cell r="F346" t="str">
            <v>엘리트체육활성화지원</v>
          </cell>
          <cell r="G346" t="str">
            <v>이자</v>
          </cell>
          <cell r="I346">
            <v>512</v>
          </cell>
        </row>
        <row r="347">
          <cell r="B347" t="str">
            <v>시비</v>
          </cell>
          <cell r="C347" t="str">
            <v>예산</v>
          </cell>
          <cell r="F347" t="str">
            <v>강원특별자치도어르신생활체육대회 참가</v>
          </cell>
          <cell r="G347" t="str">
            <v>강원특별자치도어르신생활체육대회 참가</v>
          </cell>
          <cell r="I347">
            <v>50885000</v>
          </cell>
        </row>
        <row r="348">
          <cell r="B348" t="str">
            <v>시비</v>
          </cell>
          <cell r="C348" t="str">
            <v>세입</v>
          </cell>
          <cell r="F348" t="str">
            <v>강원특별자치도어르신생활체육대회 참가</v>
          </cell>
          <cell r="G348" t="str">
            <v>강원특별자치도어르신생활체육대회 참가</v>
          </cell>
          <cell r="I348">
            <v>50885000</v>
          </cell>
        </row>
        <row r="349">
          <cell r="B349" t="str">
            <v>시비</v>
          </cell>
          <cell r="C349" t="str">
            <v>세출</v>
          </cell>
          <cell r="F349" t="str">
            <v>강원특별자치도어르신생활체육대회 참가</v>
          </cell>
          <cell r="G349" t="str">
            <v>강원특별자치도어르신생활체육대회 참가</v>
          </cell>
          <cell r="I349">
            <v>48902472</v>
          </cell>
        </row>
        <row r="350">
          <cell r="B350" t="str">
            <v>시비</v>
          </cell>
          <cell r="C350" t="str">
            <v>반납</v>
          </cell>
          <cell r="F350" t="str">
            <v>강원특별자치도어르신생활체육대회 참가</v>
          </cell>
          <cell r="G350" t="str">
            <v>강원특별자치도어르신생활체육대회 참가</v>
          </cell>
          <cell r="I350">
            <v>1982528</v>
          </cell>
        </row>
        <row r="351">
          <cell r="B351" t="str">
            <v>시비</v>
          </cell>
          <cell r="C351" t="str">
            <v>예산</v>
          </cell>
          <cell r="F351" t="str">
            <v>강원특별자치도 여성생활체육대회</v>
          </cell>
          <cell r="G351" t="str">
            <v>강원특별자치도 여성생활체육대회</v>
          </cell>
          <cell r="I351">
            <v>39511000</v>
          </cell>
        </row>
        <row r="352">
          <cell r="B352" t="str">
            <v>시비</v>
          </cell>
          <cell r="C352" t="str">
            <v>세입</v>
          </cell>
          <cell r="F352" t="str">
            <v>강원특별자치도 여성생활체육대회</v>
          </cell>
          <cell r="G352" t="str">
            <v>강원특별자치도 여성생활체육대회</v>
          </cell>
          <cell r="I352">
            <v>39511000</v>
          </cell>
        </row>
        <row r="353">
          <cell r="B353" t="str">
            <v>시비</v>
          </cell>
          <cell r="C353" t="str">
            <v>세출</v>
          </cell>
          <cell r="F353" t="str">
            <v>강원특별자치도 여성생활체육대회</v>
          </cell>
          <cell r="G353" t="str">
            <v>강원특별자치도 여성생활체육대회</v>
          </cell>
          <cell r="I353">
            <v>38287920</v>
          </cell>
        </row>
        <row r="354">
          <cell r="B354" t="str">
            <v>시비</v>
          </cell>
          <cell r="C354" t="str">
            <v>반납</v>
          </cell>
          <cell r="F354" t="str">
            <v>강원특별자치도 여성생활체육대회</v>
          </cell>
          <cell r="G354" t="str">
            <v>강원특별자치도 여성생활체육대회</v>
          </cell>
          <cell r="I354">
            <v>1223080</v>
          </cell>
        </row>
        <row r="355">
          <cell r="B355" t="str">
            <v>시비</v>
          </cell>
          <cell r="C355" t="str">
            <v>예산</v>
          </cell>
          <cell r="F355" t="str">
            <v>강원특별자치도 소년체육대회 참가</v>
          </cell>
          <cell r="G355" t="str">
            <v>강원특별자치도 소년체육대회 참가</v>
          </cell>
          <cell r="I355">
            <v>7990000</v>
          </cell>
        </row>
        <row r="356">
          <cell r="B356" t="str">
            <v>시비</v>
          </cell>
          <cell r="C356" t="str">
            <v>세입</v>
          </cell>
          <cell r="F356" t="str">
            <v>강원특별자치도 소년체육대회 참가</v>
          </cell>
          <cell r="G356" t="str">
            <v>강원특별자치도 소년체육대회 참가</v>
          </cell>
          <cell r="I356">
            <v>7990000</v>
          </cell>
        </row>
        <row r="357">
          <cell r="B357" t="str">
            <v>시비</v>
          </cell>
          <cell r="C357" t="str">
            <v>세출</v>
          </cell>
          <cell r="F357" t="str">
            <v>강원특별자치도 소년체육대회 참가</v>
          </cell>
          <cell r="G357" t="str">
            <v>강원특별자치도 소년체육대회 참가</v>
          </cell>
          <cell r="I357">
            <v>7990000</v>
          </cell>
        </row>
        <row r="358">
          <cell r="B358" t="str">
            <v>시비</v>
          </cell>
          <cell r="C358" t="str">
            <v>반납</v>
          </cell>
          <cell r="F358" t="str">
            <v>강원특별자치도 소년체육대회 참가</v>
          </cell>
          <cell r="G358" t="str">
            <v>강원특별자치도 소년체육대회 참가</v>
          </cell>
          <cell r="I358">
            <v>0</v>
          </cell>
        </row>
        <row r="359">
          <cell r="B359" t="str">
            <v>시비</v>
          </cell>
          <cell r="C359" t="str">
            <v>예산</v>
          </cell>
          <cell r="F359" t="str">
            <v>강원특별자치도장애인생활체육대회 참가</v>
          </cell>
          <cell r="G359" t="str">
            <v>강원특별자치도장애인생활체육대회 참가</v>
          </cell>
          <cell r="I359">
            <v>31070000</v>
          </cell>
        </row>
        <row r="360">
          <cell r="B360" t="str">
            <v>시비</v>
          </cell>
          <cell r="C360" t="str">
            <v>세입</v>
          </cell>
          <cell r="F360" t="str">
            <v>강원특별자치도장애인생활체육대회 참가</v>
          </cell>
          <cell r="G360" t="str">
            <v>강원특별자치도장애인생활체육대회 참가</v>
          </cell>
          <cell r="I360">
            <v>31070000</v>
          </cell>
        </row>
        <row r="361">
          <cell r="B361" t="str">
            <v>시비</v>
          </cell>
          <cell r="C361" t="str">
            <v>세출</v>
          </cell>
          <cell r="F361" t="str">
            <v>강원특별자치도장애인생활체육대회 참가</v>
          </cell>
          <cell r="G361" t="str">
            <v>강원특별자치도장애인생활체육대회 참가</v>
          </cell>
          <cell r="I361">
            <v>26688420</v>
          </cell>
        </row>
        <row r="362">
          <cell r="B362" t="str">
            <v>시비</v>
          </cell>
          <cell r="C362" t="str">
            <v>반납</v>
          </cell>
          <cell r="F362" t="str">
            <v>강원특별자치도장애인생활체육대회 참가</v>
          </cell>
          <cell r="G362" t="str">
            <v>강원특별자치도장애인생활체육대회 참가</v>
          </cell>
          <cell r="I362">
            <v>4381580</v>
          </cell>
        </row>
        <row r="363">
          <cell r="B363" t="str">
            <v>기금</v>
          </cell>
          <cell r="C363" t="str">
            <v>예산</v>
          </cell>
          <cell r="F363" t="str">
            <v>국민체력100 태백체력인증센터 운영</v>
          </cell>
          <cell r="G363" t="str">
            <v>국민체력100 태백체력인증센터 운영</v>
          </cell>
          <cell r="I363">
            <v>142548000</v>
          </cell>
        </row>
        <row r="364">
          <cell r="B364" t="str">
            <v>기금</v>
          </cell>
          <cell r="C364" t="str">
            <v>세입</v>
          </cell>
          <cell r="F364" t="str">
            <v>국민체력100 태백체력인증센터 운영</v>
          </cell>
          <cell r="G364" t="str">
            <v>국민체력100 태백체력인증센터 운영</v>
          </cell>
          <cell r="I364">
            <v>142548000</v>
          </cell>
        </row>
        <row r="365">
          <cell r="B365" t="str">
            <v>기금</v>
          </cell>
          <cell r="C365" t="str">
            <v>세출</v>
          </cell>
          <cell r="F365" t="str">
            <v>국민체력100 태백체력인증센터 운영</v>
          </cell>
          <cell r="G365" t="str">
            <v>국민체력100 태백체력인증센터 운영</v>
          </cell>
          <cell r="I365">
            <v>137163700</v>
          </cell>
        </row>
        <row r="366">
          <cell r="B366" t="str">
            <v>기금</v>
          </cell>
          <cell r="C366" t="str">
            <v>반납</v>
          </cell>
          <cell r="F366" t="str">
            <v>국민체력100 태백체력인증센터 운영</v>
          </cell>
          <cell r="G366" t="str">
            <v>국민체력100 태백체력인증센터 운영</v>
          </cell>
          <cell r="I366"/>
        </row>
        <row r="367">
          <cell r="B367" t="str">
            <v>시비</v>
          </cell>
          <cell r="C367" t="str">
            <v>예산</v>
          </cell>
          <cell r="F367" t="str">
            <v>국민체력100 태백체력인증센터 운영</v>
          </cell>
          <cell r="G367" t="str">
            <v>국민체력100 태백체력인증센터 운영</v>
          </cell>
          <cell r="I367">
            <v>61092000</v>
          </cell>
        </row>
        <row r="368">
          <cell r="B368" t="str">
            <v>시비</v>
          </cell>
          <cell r="C368" t="str">
            <v>세입</v>
          </cell>
          <cell r="F368" t="str">
            <v>국민체력100 태백체력인증센터 운영</v>
          </cell>
          <cell r="G368" t="str">
            <v>국민체력100 태백체력인증센터 운영</v>
          </cell>
          <cell r="I368">
            <v>61092000</v>
          </cell>
        </row>
        <row r="369">
          <cell r="B369" t="str">
            <v>시비</v>
          </cell>
          <cell r="C369" t="str">
            <v>세출</v>
          </cell>
          <cell r="F369" t="str">
            <v>국민체력100 태백체력인증센터 운영</v>
          </cell>
          <cell r="G369" t="str">
            <v>국민체력100 태백체력인증센터 운영</v>
          </cell>
          <cell r="I369">
            <v>54568064</v>
          </cell>
        </row>
        <row r="370">
          <cell r="B370" t="str">
            <v>시비</v>
          </cell>
          <cell r="C370" t="str">
            <v>반납</v>
          </cell>
          <cell r="F370" t="str">
            <v>국민체력100 태백체력인증센터 운영</v>
          </cell>
          <cell r="G370" t="str">
            <v>국민체력100 태백체력인증센터 운영</v>
          </cell>
          <cell r="I370"/>
        </row>
        <row r="371">
          <cell r="B371" t="str">
            <v>시비</v>
          </cell>
          <cell r="C371" t="str">
            <v>예산</v>
          </cell>
          <cell r="F371" t="str">
            <v>신나는 주말체육학교(시비)</v>
          </cell>
          <cell r="G371" t="str">
            <v>신나는 주말체육학교(시비)</v>
          </cell>
          <cell r="I371">
            <v>20817000</v>
          </cell>
        </row>
        <row r="372">
          <cell r="B372" t="str">
            <v>시비</v>
          </cell>
          <cell r="C372" t="str">
            <v>세입</v>
          </cell>
          <cell r="F372" t="str">
            <v>신나는 주말체육학교(시비)</v>
          </cell>
          <cell r="G372" t="str">
            <v>신나는 주말체육학교(시비)</v>
          </cell>
          <cell r="I372">
            <v>20817000</v>
          </cell>
        </row>
        <row r="373">
          <cell r="B373" t="str">
            <v>시비</v>
          </cell>
          <cell r="C373" t="str">
            <v>세출</v>
          </cell>
          <cell r="F373" t="str">
            <v>신나는 주말체육학교(시비)</v>
          </cell>
          <cell r="G373" t="str">
            <v>신나는 주말체육학교(시비)</v>
          </cell>
          <cell r="I373">
            <v>20519400</v>
          </cell>
        </row>
        <row r="374">
          <cell r="B374" t="str">
            <v>시비</v>
          </cell>
          <cell r="C374" t="str">
            <v>예산</v>
          </cell>
          <cell r="F374" t="str">
            <v>전국 및 도단위 생활체육대회 참가</v>
          </cell>
          <cell r="G374" t="str">
            <v>도지사기 수영 (미참가)</v>
          </cell>
          <cell r="I374">
            <v>4990000</v>
          </cell>
        </row>
        <row r="375">
          <cell r="B375" t="str">
            <v>시비</v>
          </cell>
          <cell r="C375" t="str">
            <v>세입</v>
          </cell>
          <cell r="F375" t="str">
            <v>전국 및 도단위 생활체육대회 참가</v>
          </cell>
          <cell r="G375" t="str">
            <v>도지사기 수영 (미참가)</v>
          </cell>
          <cell r="I375">
            <v>4990000</v>
          </cell>
        </row>
        <row r="376">
          <cell r="B376" t="str">
            <v>시비</v>
          </cell>
          <cell r="C376" t="str">
            <v>세출</v>
          </cell>
          <cell r="F376" t="str">
            <v>전국 및 도단위 생활체육대회 참가</v>
          </cell>
          <cell r="G376" t="str">
            <v>도지사기 수영 (미참가)</v>
          </cell>
          <cell r="I376">
            <v>0</v>
          </cell>
        </row>
        <row r="377">
          <cell r="B377" t="str">
            <v>시비</v>
          </cell>
          <cell r="C377" t="str">
            <v>예산</v>
          </cell>
          <cell r="F377" t="str">
            <v>전국 및 도단위 생활체육대회 참가</v>
          </cell>
          <cell r="G377" t="str">
            <v>설악 그란폰도 사이클(미참가)</v>
          </cell>
          <cell r="I377">
            <v>2640000</v>
          </cell>
        </row>
        <row r="378">
          <cell r="B378" t="str">
            <v>시비</v>
          </cell>
          <cell r="C378" t="str">
            <v>세입</v>
          </cell>
          <cell r="F378" t="str">
            <v>전국 및 도단위 생활체육대회 참가</v>
          </cell>
          <cell r="G378" t="str">
            <v>설악 그란폰도 사이클(미참가)</v>
          </cell>
          <cell r="I378">
            <v>2640000</v>
          </cell>
        </row>
        <row r="379">
          <cell r="B379" t="str">
            <v>시비</v>
          </cell>
          <cell r="C379" t="str">
            <v>세출</v>
          </cell>
          <cell r="F379" t="str">
            <v>전국 및 도단위 생활체육대회 참가</v>
          </cell>
          <cell r="G379" t="str">
            <v>설악 그란폰도 사이클(미참가)</v>
          </cell>
          <cell r="I379">
            <v>0</v>
          </cell>
        </row>
        <row r="380">
          <cell r="B380" t="str">
            <v>시비</v>
          </cell>
          <cell r="C380" t="str">
            <v>예산</v>
          </cell>
          <cell r="F380" t="str">
            <v>전국 및 도단위 생활체육대회 참가</v>
          </cell>
          <cell r="G380" t="str">
            <v>주짓수(미참가)</v>
          </cell>
          <cell r="I380">
            <v>1110000</v>
          </cell>
        </row>
        <row r="381">
          <cell r="B381" t="str">
            <v>시비</v>
          </cell>
          <cell r="C381" t="str">
            <v>세입</v>
          </cell>
          <cell r="F381" t="str">
            <v>전국 및 도단위 생활체육대회 참가</v>
          </cell>
          <cell r="G381" t="str">
            <v>주짓수(미참가)</v>
          </cell>
          <cell r="I381">
            <v>1110000</v>
          </cell>
        </row>
        <row r="382">
          <cell r="B382" t="str">
            <v>시비</v>
          </cell>
          <cell r="C382" t="str">
            <v>세출</v>
          </cell>
          <cell r="F382" t="str">
            <v>전국 및 도단위 생활체육대회 참가</v>
          </cell>
          <cell r="G382" t="str">
            <v>주짓수(미참가)</v>
          </cell>
          <cell r="I382">
            <v>0</v>
          </cell>
        </row>
        <row r="383">
          <cell r="B383" t="str">
            <v>시비</v>
          </cell>
          <cell r="C383" t="str">
            <v>예산</v>
          </cell>
          <cell r="F383" t="str">
            <v>전국 및 도단위 생활체육대회 참가</v>
          </cell>
          <cell r="G383" t="str">
            <v>인라인롤러(미참가)</v>
          </cell>
          <cell r="I383">
            <v>940000</v>
          </cell>
        </row>
        <row r="384">
          <cell r="B384" t="str">
            <v>시비</v>
          </cell>
          <cell r="C384" t="str">
            <v>세입</v>
          </cell>
          <cell r="F384" t="str">
            <v>전국 및 도단위 생활체육대회 참가</v>
          </cell>
          <cell r="G384" t="str">
            <v>인라인롤러(미참가)</v>
          </cell>
          <cell r="I384">
            <v>940000</v>
          </cell>
        </row>
        <row r="385">
          <cell r="B385" t="str">
            <v>시비</v>
          </cell>
          <cell r="C385" t="str">
            <v>세출</v>
          </cell>
          <cell r="F385" t="str">
            <v>전국 및 도단위 생활체육대회 참가</v>
          </cell>
          <cell r="G385" t="str">
            <v>인라인롤러(미참가)</v>
          </cell>
          <cell r="I385">
            <v>0</v>
          </cell>
        </row>
        <row r="386">
          <cell r="B386" t="str">
            <v>시비</v>
          </cell>
          <cell r="C386" t="str">
            <v>예산</v>
          </cell>
          <cell r="F386" t="str">
            <v>전국 및 도단위 생활체육대회 참가</v>
          </cell>
          <cell r="G386" t="str">
            <v>당구(미참가)</v>
          </cell>
          <cell r="I386">
            <v>1120000</v>
          </cell>
        </row>
        <row r="387">
          <cell r="B387" t="str">
            <v>시비</v>
          </cell>
          <cell r="C387" t="str">
            <v>세입</v>
          </cell>
          <cell r="F387" t="str">
            <v>전국 및 도단위 생활체육대회 참가</v>
          </cell>
          <cell r="G387" t="str">
            <v>당구(미참가)</v>
          </cell>
          <cell r="I387">
            <v>1120000</v>
          </cell>
        </row>
        <row r="388">
          <cell r="B388" t="str">
            <v>시비</v>
          </cell>
          <cell r="C388" t="str">
            <v>세출</v>
          </cell>
          <cell r="F388" t="str">
            <v>전국 및 도단위 생활체육대회 참가</v>
          </cell>
          <cell r="G388" t="str">
            <v>당구(미참가)</v>
          </cell>
          <cell r="I388">
            <v>0</v>
          </cell>
        </row>
        <row r="389">
          <cell r="B389" t="str">
            <v>시비</v>
          </cell>
          <cell r="C389" t="str">
            <v>예산</v>
          </cell>
          <cell r="F389" t="str">
            <v>전국 및 도단위 생활체육대회 참가</v>
          </cell>
          <cell r="G389" t="str">
            <v>검도(미참가)</v>
          </cell>
          <cell r="I389">
            <v>2100000</v>
          </cell>
        </row>
        <row r="390">
          <cell r="B390" t="str">
            <v>시비</v>
          </cell>
          <cell r="C390" t="str">
            <v>세입</v>
          </cell>
          <cell r="F390" t="str">
            <v>전국 및 도단위 생활체육대회 참가</v>
          </cell>
          <cell r="G390" t="str">
            <v>검도(미참가)</v>
          </cell>
          <cell r="I390">
            <v>2100000</v>
          </cell>
        </row>
        <row r="391">
          <cell r="B391" t="str">
            <v>시비</v>
          </cell>
          <cell r="C391" t="str">
            <v>세출</v>
          </cell>
          <cell r="F391" t="str">
            <v>전국 및 도단위 생활체육대회 참가</v>
          </cell>
          <cell r="G391" t="str">
            <v>검도(미참가)</v>
          </cell>
          <cell r="I391">
            <v>0</v>
          </cell>
        </row>
        <row r="392">
          <cell r="B392" t="str">
            <v>시비</v>
          </cell>
          <cell r="C392" t="str">
            <v>예산</v>
          </cell>
          <cell r="F392" t="str">
            <v>전국 및 도단위 생활체육대회 참가</v>
          </cell>
          <cell r="G392" t="str">
            <v>회장배 전국 우슈(미참가)</v>
          </cell>
          <cell r="I392">
            <v>485000</v>
          </cell>
        </row>
        <row r="393">
          <cell r="B393" t="str">
            <v>시비</v>
          </cell>
          <cell r="C393" t="str">
            <v>세입</v>
          </cell>
          <cell r="F393" t="str">
            <v>전국 및 도단위 생활체육대회 참가</v>
          </cell>
          <cell r="G393" t="str">
            <v>회장배 전국 우슈(미참가)</v>
          </cell>
          <cell r="I393">
            <v>485000</v>
          </cell>
        </row>
        <row r="394">
          <cell r="B394" t="str">
            <v>시비</v>
          </cell>
          <cell r="C394" t="str">
            <v>세출</v>
          </cell>
          <cell r="F394" t="str">
            <v>전국 및 도단위 생활체육대회 참가</v>
          </cell>
          <cell r="G394" t="str">
            <v>회장배 전국 우슈(미참가)</v>
          </cell>
          <cell r="I394">
            <v>0</v>
          </cell>
        </row>
        <row r="395">
          <cell r="B395" t="str">
            <v>시비</v>
          </cell>
          <cell r="C395" t="str">
            <v>예산</v>
          </cell>
          <cell r="F395" t="str">
            <v>전국 및 도단위 생활체육대회 참가</v>
          </cell>
          <cell r="G395" t="str">
            <v>강원학생 우슈(미참가)</v>
          </cell>
          <cell r="I395">
            <v>1800000</v>
          </cell>
        </row>
        <row r="396">
          <cell r="B396" t="str">
            <v>시비</v>
          </cell>
          <cell r="C396" t="str">
            <v>세입</v>
          </cell>
          <cell r="F396" t="str">
            <v>전국 및 도단위 생활체육대회 참가</v>
          </cell>
          <cell r="G396" t="str">
            <v>강원학생 우슈(미참가)</v>
          </cell>
          <cell r="I396">
            <v>1800000</v>
          </cell>
        </row>
        <row r="397">
          <cell r="B397" t="str">
            <v>시비</v>
          </cell>
          <cell r="C397" t="str">
            <v>세출</v>
          </cell>
          <cell r="F397" t="str">
            <v>전국 및 도단위 생활체육대회 참가</v>
          </cell>
          <cell r="G397" t="str">
            <v>강원학생 우슈(미참가)</v>
          </cell>
          <cell r="I397">
            <v>0</v>
          </cell>
        </row>
        <row r="398">
          <cell r="B398" t="str">
            <v>시비</v>
          </cell>
          <cell r="C398" t="str">
            <v>예산</v>
          </cell>
          <cell r="F398" t="str">
            <v>전국 및 도단위 생활체육대회 참가</v>
          </cell>
          <cell r="G398" t="str">
            <v>자전거(미참가)</v>
          </cell>
          <cell r="I398">
            <v>2640000</v>
          </cell>
        </row>
        <row r="399">
          <cell r="B399" t="str">
            <v>시비</v>
          </cell>
          <cell r="C399" t="str">
            <v>세입</v>
          </cell>
          <cell r="F399" t="str">
            <v>전국 및 도단위 생활체육대회 참가</v>
          </cell>
          <cell r="G399" t="str">
            <v>자전거(미참가)</v>
          </cell>
          <cell r="I399">
            <v>2640000</v>
          </cell>
        </row>
        <row r="400">
          <cell r="B400" t="str">
            <v>시비</v>
          </cell>
          <cell r="C400" t="str">
            <v>세출</v>
          </cell>
          <cell r="F400" t="str">
            <v>전국 및 도단위 생활체육대회 참가</v>
          </cell>
          <cell r="G400" t="str">
            <v>자전거(미참가)</v>
          </cell>
          <cell r="I400">
            <v>0</v>
          </cell>
        </row>
        <row r="401">
          <cell r="B401" t="str">
            <v>시비</v>
          </cell>
          <cell r="C401" t="str">
            <v>예산</v>
          </cell>
          <cell r="F401" t="str">
            <v>전국 및 도단위 생활체육대회 참가</v>
          </cell>
          <cell r="G401" t="str">
            <v>태백곰기볼링(미참가)</v>
          </cell>
          <cell r="I401">
            <v>1630000</v>
          </cell>
        </row>
        <row r="402">
          <cell r="B402" t="str">
            <v>시비</v>
          </cell>
          <cell r="C402" t="str">
            <v>세입</v>
          </cell>
          <cell r="F402" t="str">
            <v>전국 및 도단위 생활체육대회 참가</v>
          </cell>
          <cell r="G402" t="str">
            <v>태백곰기볼링(미참가)</v>
          </cell>
          <cell r="I402">
            <v>1630000</v>
          </cell>
        </row>
        <row r="403">
          <cell r="B403" t="str">
            <v>시비</v>
          </cell>
          <cell r="C403" t="str">
            <v>세출</v>
          </cell>
          <cell r="F403" t="str">
            <v>전국 및 도단위 생활체육대회 참가</v>
          </cell>
          <cell r="G403" t="str">
            <v xml:space="preserve">태백곰기볼링(미참가)
</v>
          </cell>
          <cell r="I403">
            <v>0</v>
          </cell>
        </row>
        <row r="404">
          <cell r="B404" t="str">
            <v>시비</v>
          </cell>
          <cell r="C404" t="str">
            <v>예산</v>
          </cell>
          <cell r="F404" t="str">
            <v>전국 및 도단위 생활체육대회 참가</v>
          </cell>
          <cell r="G404" t="str">
            <v>삼척 이사부 바다 수영(미참가)</v>
          </cell>
          <cell r="I404">
            <v>910000</v>
          </cell>
        </row>
        <row r="405">
          <cell r="B405" t="str">
            <v>시비</v>
          </cell>
          <cell r="C405" t="str">
            <v>세입</v>
          </cell>
          <cell r="F405" t="str">
            <v>전국 및 도단위 생활체육대회 참가</v>
          </cell>
          <cell r="G405" t="str">
            <v>삼척 이사부 바다 수영(미참가)</v>
          </cell>
          <cell r="I405">
            <v>910000</v>
          </cell>
        </row>
        <row r="406">
          <cell r="B406" t="str">
            <v>시비</v>
          </cell>
          <cell r="C406" t="str">
            <v>세출</v>
          </cell>
          <cell r="F406" t="str">
            <v>전국 및 도단위 생활체육대회 참가</v>
          </cell>
          <cell r="G406" t="str">
            <v>삼척 이사부 바다 수영(미참가)</v>
          </cell>
          <cell r="I406">
            <v>0</v>
          </cell>
        </row>
        <row r="407">
          <cell r="B407" t="str">
            <v>시비</v>
          </cell>
          <cell r="C407" t="str">
            <v>예산</v>
          </cell>
          <cell r="F407" t="str">
            <v>전국 및 도단위 생활체육대회 참가</v>
          </cell>
          <cell r="G407" t="str">
            <v>파크골프(미출전)</v>
          </cell>
          <cell r="I407">
            <v>2500000</v>
          </cell>
        </row>
        <row r="408">
          <cell r="B408" t="str">
            <v>시비</v>
          </cell>
          <cell r="C408" t="str">
            <v>세입</v>
          </cell>
          <cell r="F408" t="str">
            <v>전국 및 도단위 생활체육대회 참가</v>
          </cell>
          <cell r="G408" t="str">
            <v>파크골프(미출전)</v>
          </cell>
          <cell r="I408">
            <v>2500000</v>
          </cell>
        </row>
        <row r="409">
          <cell r="B409" t="str">
            <v>시비</v>
          </cell>
          <cell r="C409" t="str">
            <v>세출</v>
          </cell>
          <cell r="F409" t="str">
            <v>전국 및 도단위 생활체육대회 참가</v>
          </cell>
          <cell r="G409" t="str">
            <v>파크골프(미출전)</v>
          </cell>
          <cell r="I409">
            <v>0</v>
          </cell>
        </row>
        <row r="410">
          <cell r="B410" t="str">
            <v>기금</v>
          </cell>
          <cell r="C410" t="str">
            <v>예산</v>
          </cell>
          <cell r="F410" t="str">
            <v>시군구체육회 사무국장 인건비 지원</v>
          </cell>
          <cell r="G410" t="str">
            <v>시군구체육회 사무국장 인건비 지원</v>
          </cell>
          <cell r="I410">
            <v>12000000</v>
          </cell>
        </row>
        <row r="411">
          <cell r="B411" t="str">
            <v>기금</v>
          </cell>
          <cell r="C411" t="str">
            <v>세입</v>
          </cell>
          <cell r="F411" t="str">
            <v>시군구체육회 사무국장 인건비 지원</v>
          </cell>
          <cell r="G411" t="str">
            <v>시군구체육회 사무국장 인건비 지원</v>
          </cell>
          <cell r="I411">
            <v>12000000</v>
          </cell>
        </row>
        <row r="412">
          <cell r="B412" t="str">
            <v>기금</v>
          </cell>
          <cell r="C412" t="str">
            <v>세출</v>
          </cell>
          <cell r="F412" t="str">
            <v>시군구체육회 사무국장 인건비 지원</v>
          </cell>
          <cell r="G412" t="str">
            <v>시군구체육회 사무국장 인건비 지원</v>
          </cell>
          <cell r="I412">
            <v>12000000</v>
          </cell>
        </row>
        <row r="413">
          <cell r="B413" t="str">
            <v>도비</v>
          </cell>
          <cell r="C413" t="str">
            <v>예산</v>
          </cell>
          <cell r="F413" t="str">
            <v>생활체육활성화</v>
          </cell>
          <cell r="G413" t="str">
            <v>생활체육프로그램(도비)</v>
          </cell>
          <cell r="I413">
            <v>10000000</v>
          </cell>
        </row>
        <row r="414">
          <cell r="B414" t="str">
            <v>도비</v>
          </cell>
          <cell r="C414" t="str">
            <v>세입</v>
          </cell>
          <cell r="F414" t="str">
            <v>생활체육활성화</v>
          </cell>
          <cell r="G414" t="str">
            <v>생활체육프로그램(도비)</v>
          </cell>
          <cell r="I414">
            <v>10000000</v>
          </cell>
        </row>
        <row r="415">
          <cell r="B415" t="str">
            <v>도비</v>
          </cell>
          <cell r="C415" t="str">
            <v>세출</v>
          </cell>
          <cell r="F415" t="str">
            <v>생활체육활성화</v>
          </cell>
          <cell r="G415" t="str">
            <v>생활체육프로그램(도비)</v>
          </cell>
          <cell r="I415">
            <v>9975700</v>
          </cell>
        </row>
        <row r="416">
          <cell r="B416"/>
          <cell r="C416"/>
          <cell r="F416"/>
          <cell r="G416"/>
          <cell r="I416"/>
        </row>
        <row r="417">
          <cell r="B417"/>
          <cell r="C417"/>
          <cell r="F417"/>
          <cell r="G417"/>
          <cell r="I417"/>
        </row>
        <row r="418">
          <cell r="B418"/>
          <cell r="C418"/>
          <cell r="F418"/>
          <cell r="G418"/>
          <cell r="I418"/>
        </row>
        <row r="419">
          <cell r="B419"/>
          <cell r="C419"/>
          <cell r="F419"/>
          <cell r="G419"/>
          <cell r="I419"/>
        </row>
        <row r="420">
          <cell r="B420"/>
          <cell r="C420"/>
          <cell r="F420"/>
          <cell r="G420"/>
          <cell r="I420"/>
        </row>
        <row r="421">
          <cell r="B421"/>
          <cell r="C421"/>
          <cell r="F421"/>
          <cell r="G421"/>
          <cell r="I421"/>
        </row>
        <row r="422">
          <cell r="B422"/>
          <cell r="C422"/>
          <cell r="F422"/>
          <cell r="G422"/>
          <cell r="I422"/>
        </row>
        <row r="423">
          <cell r="B423"/>
          <cell r="C423"/>
          <cell r="F423"/>
          <cell r="G423"/>
          <cell r="I423"/>
        </row>
        <row r="424">
          <cell r="B424"/>
          <cell r="C424"/>
          <cell r="F424"/>
          <cell r="G424"/>
          <cell r="I424"/>
        </row>
        <row r="425">
          <cell r="B425"/>
          <cell r="C425"/>
          <cell r="F425"/>
          <cell r="G425"/>
          <cell r="I425"/>
        </row>
        <row r="426">
          <cell r="B426"/>
          <cell r="C426"/>
          <cell r="F426"/>
          <cell r="G426"/>
          <cell r="I426"/>
        </row>
        <row r="427">
          <cell r="B427"/>
          <cell r="C427"/>
          <cell r="F427"/>
          <cell r="G427"/>
          <cell r="I427"/>
        </row>
        <row r="428">
          <cell r="B428"/>
          <cell r="C428"/>
          <cell r="F428"/>
          <cell r="G428"/>
          <cell r="I428"/>
        </row>
        <row r="429">
          <cell r="B429"/>
          <cell r="C429"/>
          <cell r="F429"/>
          <cell r="G429"/>
          <cell r="I429"/>
        </row>
        <row r="430">
          <cell r="B430"/>
          <cell r="C430"/>
          <cell r="F430"/>
          <cell r="G430"/>
          <cell r="I430"/>
        </row>
        <row r="431">
          <cell r="B431"/>
          <cell r="C431"/>
          <cell r="F431"/>
          <cell r="G431"/>
          <cell r="I431"/>
        </row>
        <row r="432">
          <cell r="B432"/>
          <cell r="C432"/>
          <cell r="F432"/>
          <cell r="G432"/>
          <cell r="I432"/>
        </row>
        <row r="433">
          <cell r="B433"/>
          <cell r="C433"/>
          <cell r="F433"/>
          <cell r="G433"/>
          <cell r="I433"/>
        </row>
        <row r="434">
          <cell r="B434"/>
          <cell r="C434"/>
          <cell r="F434"/>
          <cell r="G434"/>
          <cell r="I434"/>
        </row>
        <row r="435">
          <cell r="B435"/>
          <cell r="C435"/>
          <cell r="F435"/>
          <cell r="G435"/>
          <cell r="I435"/>
        </row>
        <row r="436">
          <cell r="B436"/>
          <cell r="C436"/>
          <cell r="F436"/>
          <cell r="G436"/>
          <cell r="I436"/>
        </row>
        <row r="437">
          <cell r="B437"/>
          <cell r="C437"/>
          <cell r="F437"/>
          <cell r="G437"/>
          <cell r="I437"/>
        </row>
        <row r="438">
          <cell r="B438"/>
          <cell r="C438"/>
          <cell r="F438"/>
          <cell r="G438"/>
          <cell r="I438"/>
        </row>
        <row r="439">
          <cell r="B439"/>
          <cell r="C439"/>
          <cell r="F439"/>
          <cell r="G439"/>
          <cell r="I439"/>
        </row>
        <row r="440">
          <cell r="B440"/>
          <cell r="C440"/>
          <cell r="F440"/>
          <cell r="G440"/>
          <cell r="I440"/>
        </row>
        <row r="441">
          <cell r="B441"/>
          <cell r="C441"/>
          <cell r="F441"/>
          <cell r="G441"/>
          <cell r="I441"/>
        </row>
        <row r="442">
          <cell r="B442"/>
          <cell r="C442"/>
          <cell r="F442"/>
          <cell r="G442"/>
          <cell r="I442"/>
        </row>
        <row r="443">
          <cell r="B443"/>
          <cell r="C443"/>
          <cell r="F443"/>
          <cell r="G443"/>
          <cell r="I443"/>
        </row>
        <row r="444">
          <cell r="B444"/>
          <cell r="C444"/>
          <cell r="F444"/>
          <cell r="G444"/>
          <cell r="I444"/>
        </row>
        <row r="445">
          <cell r="B445"/>
          <cell r="C445"/>
          <cell r="F445"/>
          <cell r="G445"/>
          <cell r="I445"/>
        </row>
        <row r="446">
          <cell r="B446"/>
          <cell r="C446"/>
          <cell r="F446"/>
          <cell r="G446"/>
          <cell r="I446"/>
        </row>
        <row r="447">
          <cell r="B447"/>
          <cell r="C447"/>
          <cell r="F447"/>
          <cell r="G447"/>
          <cell r="I447"/>
        </row>
        <row r="448">
          <cell r="B448"/>
          <cell r="C448"/>
          <cell r="F448"/>
          <cell r="G448"/>
          <cell r="I448"/>
        </row>
        <row r="449">
          <cell r="B449"/>
          <cell r="C449"/>
          <cell r="F449"/>
          <cell r="G449"/>
          <cell r="I449"/>
        </row>
        <row r="450">
          <cell r="B450"/>
          <cell r="C450"/>
          <cell r="F450"/>
          <cell r="G450"/>
          <cell r="I450"/>
        </row>
        <row r="451">
          <cell r="B451"/>
          <cell r="C451"/>
          <cell r="F451"/>
          <cell r="G451"/>
          <cell r="I451"/>
        </row>
        <row r="452">
          <cell r="B452"/>
          <cell r="C452"/>
          <cell r="F452"/>
          <cell r="G452"/>
          <cell r="I452"/>
        </row>
        <row r="453">
          <cell r="B453"/>
          <cell r="C453"/>
          <cell r="F453"/>
          <cell r="G453"/>
          <cell r="I453"/>
        </row>
        <row r="454">
          <cell r="B454"/>
          <cell r="C454"/>
          <cell r="F454"/>
          <cell r="G454"/>
          <cell r="I454"/>
        </row>
        <row r="455">
          <cell r="B455"/>
          <cell r="C455"/>
          <cell r="F455"/>
          <cell r="G455"/>
          <cell r="I455"/>
        </row>
        <row r="456">
          <cell r="B456"/>
          <cell r="C456"/>
          <cell r="F456"/>
          <cell r="G456"/>
          <cell r="I456"/>
        </row>
        <row r="457">
          <cell r="B457"/>
          <cell r="C457"/>
          <cell r="F457"/>
          <cell r="G457"/>
          <cell r="I457"/>
        </row>
        <row r="458">
          <cell r="B458"/>
          <cell r="C458"/>
          <cell r="F458"/>
          <cell r="G458"/>
          <cell r="I458"/>
        </row>
        <row r="459">
          <cell r="B459"/>
          <cell r="C459"/>
          <cell r="F459"/>
          <cell r="G459"/>
          <cell r="I459"/>
        </row>
        <row r="460">
          <cell r="B460"/>
          <cell r="C460"/>
          <cell r="F460"/>
          <cell r="G460"/>
          <cell r="I460"/>
        </row>
        <row r="461">
          <cell r="B461"/>
          <cell r="C461"/>
          <cell r="F461"/>
          <cell r="G461"/>
          <cell r="I461"/>
        </row>
        <row r="462">
          <cell r="B462"/>
          <cell r="C462"/>
          <cell r="F462"/>
          <cell r="G462"/>
          <cell r="I462"/>
        </row>
        <row r="463">
          <cell r="B463"/>
          <cell r="C463"/>
          <cell r="F463"/>
          <cell r="G463"/>
          <cell r="I463"/>
        </row>
        <row r="464">
          <cell r="B464"/>
          <cell r="C464"/>
          <cell r="F464"/>
          <cell r="G464"/>
          <cell r="I464"/>
        </row>
        <row r="465">
          <cell r="B465"/>
          <cell r="C465"/>
          <cell r="F465"/>
          <cell r="G465"/>
          <cell r="I465"/>
        </row>
        <row r="466">
          <cell r="B466"/>
          <cell r="C466"/>
          <cell r="F466"/>
          <cell r="G466"/>
          <cell r="I466"/>
        </row>
        <row r="467">
          <cell r="B467"/>
          <cell r="C467"/>
          <cell r="F467"/>
          <cell r="G467"/>
          <cell r="I467"/>
        </row>
        <row r="468">
          <cell r="B468"/>
          <cell r="C468"/>
          <cell r="F468"/>
          <cell r="G468"/>
          <cell r="I468"/>
        </row>
        <row r="469">
          <cell r="B469"/>
          <cell r="C469"/>
          <cell r="F469"/>
          <cell r="G469"/>
          <cell r="I469"/>
        </row>
        <row r="470">
          <cell r="B470"/>
          <cell r="C470"/>
          <cell r="F470"/>
          <cell r="G470"/>
          <cell r="I470"/>
        </row>
        <row r="471">
          <cell r="B471"/>
          <cell r="C471"/>
          <cell r="F471"/>
          <cell r="G471"/>
          <cell r="I471"/>
        </row>
        <row r="472">
          <cell r="B472"/>
          <cell r="C472"/>
          <cell r="F472"/>
          <cell r="G472"/>
          <cell r="I472"/>
        </row>
        <row r="473">
          <cell r="B473"/>
          <cell r="C473"/>
          <cell r="F473"/>
          <cell r="G473"/>
          <cell r="I473"/>
        </row>
        <row r="474">
          <cell r="B474"/>
          <cell r="C474"/>
          <cell r="F474"/>
          <cell r="G474"/>
          <cell r="I474"/>
        </row>
        <row r="475">
          <cell r="B475"/>
          <cell r="C475"/>
          <cell r="F475"/>
          <cell r="G475"/>
          <cell r="I475"/>
        </row>
        <row r="476">
          <cell r="B476"/>
          <cell r="C476"/>
          <cell r="F476"/>
          <cell r="G476"/>
          <cell r="I476"/>
        </row>
        <row r="477">
          <cell r="B477"/>
          <cell r="C477"/>
          <cell r="F477"/>
          <cell r="G477"/>
          <cell r="I477"/>
        </row>
        <row r="478">
          <cell r="B478"/>
          <cell r="C478"/>
          <cell r="F478"/>
          <cell r="G478"/>
          <cell r="I478"/>
        </row>
        <row r="479">
          <cell r="B479"/>
          <cell r="C479"/>
          <cell r="F479"/>
          <cell r="G479"/>
          <cell r="I479"/>
        </row>
        <row r="480">
          <cell r="B480"/>
          <cell r="C480"/>
          <cell r="F480"/>
          <cell r="G480"/>
          <cell r="I480"/>
        </row>
        <row r="481">
          <cell r="B481"/>
          <cell r="C481"/>
          <cell r="F481"/>
          <cell r="G481"/>
          <cell r="I481"/>
        </row>
        <row r="482">
          <cell r="B482"/>
          <cell r="C482"/>
          <cell r="F482"/>
          <cell r="G482"/>
          <cell r="I482"/>
        </row>
        <row r="483">
          <cell r="B483"/>
          <cell r="C483"/>
          <cell r="F483"/>
          <cell r="G483"/>
          <cell r="I483"/>
        </row>
        <row r="484">
          <cell r="B484"/>
          <cell r="C484"/>
          <cell r="F484"/>
          <cell r="G484"/>
          <cell r="I484"/>
        </row>
        <row r="485">
          <cell r="B485"/>
          <cell r="C485"/>
          <cell r="F485"/>
          <cell r="G485"/>
          <cell r="I485"/>
        </row>
        <row r="486">
          <cell r="B486"/>
          <cell r="C486"/>
          <cell r="F486"/>
          <cell r="G486"/>
          <cell r="I486"/>
        </row>
        <row r="487">
          <cell r="B487"/>
          <cell r="C487"/>
          <cell r="F487"/>
          <cell r="G487"/>
          <cell r="I487"/>
        </row>
        <row r="488">
          <cell r="B488"/>
          <cell r="C488"/>
          <cell r="F488"/>
          <cell r="G488"/>
          <cell r="I488"/>
        </row>
        <row r="489">
          <cell r="B489"/>
          <cell r="C489"/>
          <cell r="F489"/>
          <cell r="G489"/>
          <cell r="I489"/>
        </row>
        <row r="490">
          <cell r="B490"/>
          <cell r="C490"/>
          <cell r="F490"/>
          <cell r="G490"/>
          <cell r="I490"/>
        </row>
        <row r="491">
          <cell r="B491"/>
          <cell r="C491"/>
          <cell r="F491"/>
          <cell r="G491"/>
          <cell r="I491"/>
        </row>
        <row r="492">
          <cell r="B492"/>
          <cell r="C492"/>
          <cell r="F492"/>
          <cell r="G492"/>
          <cell r="I492"/>
        </row>
        <row r="493">
          <cell r="B493"/>
          <cell r="C493"/>
          <cell r="F493"/>
          <cell r="G493"/>
          <cell r="I493"/>
        </row>
        <row r="494">
          <cell r="B494"/>
          <cell r="C494"/>
          <cell r="F494"/>
          <cell r="G494"/>
          <cell r="I494"/>
        </row>
        <row r="495">
          <cell r="B495"/>
          <cell r="C495"/>
          <cell r="F495"/>
          <cell r="G495"/>
          <cell r="I495"/>
        </row>
        <row r="496">
          <cell r="B496"/>
          <cell r="C496"/>
          <cell r="F496"/>
          <cell r="G496"/>
          <cell r="I496"/>
        </row>
        <row r="497">
          <cell r="B497"/>
          <cell r="C497"/>
          <cell r="F497"/>
          <cell r="G497"/>
          <cell r="I497"/>
        </row>
        <row r="498">
          <cell r="B498"/>
          <cell r="C498"/>
          <cell r="F498"/>
          <cell r="G498"/>
          <cell r="I498"/>
        </row>
        <row r="499">
          <cell r="B499"/>
          <cell r="C499"/>
          <cell r="F499"/>
          <cell r="G499"/>
          <cell r="I499"/>
        </row>
        <row r="500">
          <cell r="B500"/>
          <cell r="C500"/>
          <cell r="F500"/>
          <cell r="G500"/>
          <cell r="I500"/>
        </row>
        <row r="501">
          <cell r="B501"/>
          <cell r="C501"/>
          <cell r="F501"/>
          <cell r="G501"/>
          <cell r="I501"/>
        </row>
        <row r="502">
          <cell r="B502"/>
          <cell r="C502"/>
          <cell r="F502"/>
          <cell r="G502"/>
          <cell r="I502"/>
        </row>
        <row r="503">
          <cell r="B503"/>
          <cell r="C503"/>
          <cell r="F503"/>
          <cell r="G503"/>
          <cell r="I503"/>
        </row>
        <row r="504">
          <cell r="B504"/>
          <cell r="C504"/>
          <cell r="F504"/>
          <cell r="G504"/>
          <cell r="I504"/>
        </row>
        <row r="505">
          <cell r="B505"/>
          <cell r="C505"/>
          <cell r="F505"/>
          <cell r="G505"/>
          <cell r="I505"/>
        </row>
        <row r="506">
          <cell r="B506"/>
          <cell r="C506"/>
          <cell r="F506"/>
          <cell r="G506"/>
          <cell r="I506"/>
        </row>
        <row r="507">
          <cell r="B507"/>
          <cell r="C507"/>
          <cell r="F507"/>
          <cell r="G507"/>
          <cell r="I507"/>
        </row>
        <row r="508">
          <cell r="B508"/>
          <cell r="C508"/>
          <cell r="F508"/>
          <cell r="G508"/>
          <cell r="I508"/>
        </row>
        <row r="509">
          <cell r="B509"/>
          <cell r="C509"/>
          <cell r="F509"/>
          <cell r="G509"/>
          <cell r="I509"/>
        </row>
        <row r="510">
          <cell r="B510"/>
          <cell r="C510"/>
          <cell r="F510"/>
          <cell r="G510"/>
          <cell r="I510"/>
        </row>
        <row r="511">
          <cell r="B511"/>
          <cell r="C511"/>
          <cell r="F511"/>
          <cell r="G511"/>
          <cell r="I511"/>
        </row>
        <row r="512">
          <cell r="B512"/>
          <cell r="C512"/>
          <cell r="F512"/>
          <cell r="G512"/>
          <cell r="I512"/>
        </row>
        <row r="513">
          <cell r="B513"/>
          <cell r="C513"/>
          <cell r="F513"/>
          <cell r="G513"/>
          <cell r="I513"/>
        </row>
        <row r="514">
          <cell r="B514"/>
          <cell r="C514"/>
          <cell r="F514"/>
          <cell r="G514"/>
          <cell r="I514"/>
        </row>
        <row r="515">
          <cell r="B515"/>
          <cell r="C515"/>
          <cell r="F515"/>
          <cell r="G515"/>
          <cell r="I515"/>
        </row>
        <row r="516">
          <cell r="B516"/>
          <cell r="C516"/>
          <cell r="F516"/>
          <cell r="G516"/>
          <cell r="I516"/>
        </row>
        <row r="517">
          <cell r="B517"/>
          <cell r="C517"/>
          <cell r="F517"/>
          <cell r="G517"/>
          <cell r="I517"/>
        </row>
        <row r="518">
          <cell r="B518"/>
          <cell r="C518"/>
          <cell r="F518"/>
          <cell r="G518"/>
          <cell r="I518"/>
        </row>
        <row r="519">
          <cell r="B519"/>
          <cell r="C519"/>
          <cell r="F519"/>
          <cell r="G519"/>
          <cell r="I519"/>
        </row>
        <row r="520">
          <cell r="B520"/>
          <cell r="C520"/>
          <cell r="F520"/>
          <cell r="G520"/>
          <cell r="I520"/>
        </row>
        <row r="521">
          <cell r="B521"/>
          <cell r="C521"/>
          <cell r="F521"/>
          <cell r="G521"/>
          <cell r="I521"/>
        </row>
        <row r="522">
          <cell r="B522"/>
          <cell r="C522"/>
          <cell r="F522"/>
          <cell r="G522"/>
          <cell r="I522"/>
        </row>
        <row r="523">
          <cell r="B523"/>
          <cell r="C523"/>
          <cell r="F523"/>
          <cell r="G523"/>
          <cell r="I523"/>
        </row>
        <row r="524">
          <cell r="B524"/>
          <cell r="C524"/>
          <cell r="F524"/>
          <cell r="G524"/>
          <cell r="I524"/>
        </row>
        <row r="525">
          <cell r="B525"/>
          <cell r="C525"/>
          <cell r="F525"/>
          <cell r="G525"/>
          <cell r="I525"/>
        </row>
        <row r="526">
          <cell r="B526"/>
          <cell r="C526"/>
          <cell r="F526"/>
          <cell r="G526"/>
          <cell r="I526"/>
        </row>
        <row r="527">
          <cell r="B527"/>
          <cell r="C527"/>
          <cell r="F527"/>
          <cell r="G527"/>
          <cell r="I527"/>
        </row>
        <row r="528">
          <cell r="B528"/>
          <cell r="C528"/>
          <cell r="F528"/>
          <cell r="G528"/>
          <cell r="I528"/>
        </row>
        <row r="529">
          <cell r="B529"/>
          <cell r="C529"/>
          <cell r="F529"/>
          <cell r="G529"/>
          <cell r="I529"/>
        </row>
        <row r="530">
          <cell r="B530"/>
          <cell r="C530"/>
          <cell r="F530"/>
          <cell r="G530"/>
          <cell r="I530"/>
        </row>
        <row r="531">
          <cell r="B531"/>
          <cell r="C531"/>
          <cell r="F531"/>
          <cell r="G531"/>
          <cell r="I531"/>
        </row>
        <row r="532">
          <cell r="B532"/>
          <cell r="C532"/>
          <cell r="F532"/>
          <cell r="G532"/>
          <cell r="I532"/>
        </row>
        <row r="533">
          <cell r="B533"/>
          <cell r="C533"/>
          <cell r="F533"/>
          <cell r="G533"/>
          <cell r="I533"/>
        </row>
        <row r="534">
          <cell r="B534"/>
          <cell r="C534"/>
          <cell r="F534"/>
          <cell r="G534"/>
          <cell r="I534"/>
        </row>
        <row r="535">
          <cell r="B535"/>
          <cell r="C535"/>
          <cell r="F535"/>
          <cell r="G535"/>
          <cell r="I535"/>
        </row>
        <row r="536">
          <cell r="B536"/>
          <cell r="C536"/>
          <cell r="F536"/>
          <cell r="G536"/>
          <cell r="I536"/>
        </row>
        <row r="537">
          <cell r="B537"/>
          <cell r="C537"/>
          <cell r="F537"/>
          <cell r="G537"/>
          <cell r="I537"/>
        </row>
        <row r="538">
          <cell r="B538"/>
          <cell r="C538"/>
          <cell r="F538"/>
          <cell r="G538"/>
          <cell r="I538"/>
        </row>
        <row r="539">
          <cell r="B539"/>
          <cell r="C539"/>
          <cell r="F539"/>
          <cell r="G539"/>
          <cell r="I539"/>
        </row>
        <row r="540">
          <cell r="B540"/>
          <cell r="C540"/>
          <cell r="F540"/>
          <cell r="G540"/>
          <cell r="I540"/>
        </row>
        <row r="541">
          <cell r="B541"/>
          <cell r="C541"/>
          <cell r="F541"/>
          <cell r="G541"/>
          <cell r="I541"/>
        </row>
        <row r="542">
          <cell r="B542"/>
          <cell r="C542"/>
          <cell r="F542"/>
          <cell r="G542"/>
          <cell r="I542"/>
        </row>
        <row r="543">
          <cell r="B543"/>
          <cell r="C543"/>
          <cell r="F543"/>
          <cell r="G543"/>
          <cell r="I543"/>
        </row>
        <row r="544">
          <cell r="B544"/>
          <cell r="C544"/>
          <cell r="F544"/>
          <cell r="G544"/>
          <cell r="I544"/>
        </row>
        <row r="545">
          <cell r="B545"/>
          <cell r="C545"/>
          <cell r="F545"/>
          <cell r="G545"/>
          <cell r="I545"/>
        </row>
        <row r="546">
          <cell r="B546"/>
          <cell r="C546"/>
          <cell r="F546"/>
          <cell r="G546"/>
          <cell r="I546"/>
        </row>
        <row r="547">
          <cell r="B547"/>
          <cell r="C547"/>
          <cell r="F547"/>
          <cell r="G547"/>
          <cell r="I547"/>
        </row>
        <row r="548">
          <cell r="B548"/>
          <cell r="C548"/>
          <cell r="F548"/>
          <cell r="G548"/>
          <cell r="I548"/>
        </row>
        <row r="549">
          <cell r="B549"/>
          <cell r="C549"/>
          <cell r="F549"/>
          <cell r="G549"/>
          <cell r="I549"/>
        </row>
        <row r="550">
          <cell r="B550"/>
          <cell r="C550"/>
          <cell r="F550"/>
          <cell r="G550"/>
          <cell r="I550"/>
        </row>
        <row r="551">
          <cell r="B551"/>
          <cell r="C551"/>
          <cell r="F551"/>
          <cell r="G551"/>
          <cell r="I551"/>
        </row>
        <row r="552">
          <cell r="B552"/>
          <cell r="C552"/>
          <cell r="F552"/>
          <cell r="G552"/>
          <cell r="I552"/>
        </row>
        <row r="553">
          <cell r="B553"/>
          <cell r="C553"/>
          <cell r="F553"/>
          <cell r="G553"/>
          <cell r="I553"/>
        </row>
        <row r="554">
          <cell r="B554"/>
          <cell r="C554"/>
          <cell r="F554"/>
          <cell r="G554"/>
          <cell r="I554"/>
        </row>
        <row r="555">
          <cell r="B555"/>
          <cell r="C555"/>
          <cell r="F555"/>
          <cell r="G555"/>
          <cell r="I555"/>
        </row>
        <row r="556">
          <cell r="B556"/>
          <cell r="C556"/>
          <cell r="F556"/>
          <cell r="G556"/>
          <cell r="I556"/>
        </row>
        <row r="557">
          <cell r="B557"/>
          <cell r="C557"/>
          <cell r="F557"/>
          <cell r="G557"/>
          <cell r="I557"/>
        </row>
        <row r="558">
          <cell r="B558"/>
          <cell r="C558"/>
          <cell r="F558"/>
          <cell r="G558"/>
          <cell r="I558"/>
        </row>
        <row r="559">
          <cell r="B559"/>
          <cell r="C559"/>
          <cell r="F559"/>
          <cell r="G559"/>
          <cell r="I559"/>
        </row>
        <row r="560">
          <cell r="B560"/>
          <cell r="C560"/>
          <cell r="F560"/>
          <cell r="G560"/>
          <cell r="I560"/>
        </row>
        <row r="561">
          <cell r="B561"/>
          <cell r="C561"/>
          <cell r="F561"/>
          <cell r="G561"/>
          <cell r="I561"/>
        </row>
        <row r="562">
          <cell r="B562"/>
          <cell r="C562"/>
          <cell r="F562"/>
          <cell r="G562"/>
          <cell r="I562"/>
        </row>
        <row r="563">
          <cell r="B563"/>
          <cell r="C563"/>
          <cell r="F563"/>
          <cell r="G563"/>
          <cell r="I563"/>
        </row>
        <row r="564">
          <cell r="B564"/>
          <cell r="C564"/>
          <cell r="F564"/>
          <cell r="G564"/>
          <cell r="I564"/>
        </row>
        <row r="565">
          <cell r="B565"/>
          <cell r="C565"/>
          <cell r="F565"/>
          <cell r="G565"/>
          <cell r="I565"/>
        </row>
        <row r="566">
          <cell r="B566"/>
          <cell r="C566"/>
          <cell r="F566"/>
          <cell r="G566"/>
          <cell r="I566"/>
        </row>
        <row r="567">
          <cell r="B567"/>
          <cell r="C567"/>
          <cell r="F567"/>
          <cell r="G567"/>
          <cell r="I567"/>
        </row>
        <row r="568">
          <cell r="B568"/>
          <cell r="C568"/>
          <cell r="F568"/>
          <cell r="G568"/>
          <cell r="I568"/>
        </row>
        <row r="569">
          <cell r="B569"/>
          <cell r="C569"/>
          <cell r="F569"/>
          <cell r="G569"/>
          <cell r="I569"/>
        </row>
        <row r="570">
          <cell r="B570"/>
          <cell r="C570"/>
          <cell r="F570"/>
          <cell r="G570"/>
          <cell r="I570"/>
        </row>
        <row r="571">
          <cell r="B571"/>
          <cell r="C571"/>
          <cell r="F571"/>
          <cell r="G571"/>
          <cell r="I571"/>
        </row>
        <row r="572">
          <cell r="B572"/>
          <cell r="C572"/>
          <cell r="F572"/>
          <cell r="G572"/>
          <cell r="I572"/>
        </row>
        <row r="573">
          <cell r="B573"/>
          <cell r="C573"/>
          <cell r="F573"/>
          <cell r="G573"/>
          <cell r="I573"/>
        </row>
        <row r="574">
          <cell r="B574"/>
          <cell r="C574"/>
          <cell r="F574"/>
          <cell r="G574"/>
          <cell r="I574"/>
        </row>
        <row r="575">
          <cell r="B575"/>
          <cell r="C575"/>
          <cell r="F575"/>
          <cell r="G575"/>
          <cell r="I575"/>
        </row>
        <row r="576">
          <cell r="B576"/>
          <cell r="C576"/>
          <cell r="F576"/>
          <cell r="G576"/>
          <cell r="I576"/>
        </row>
        <row r="577">
          <cell r="B577"/>
          <cell r="C577"/>
          <cell r="F577"/>
          <cell r="G577"/>
          <cell r="I577"/>
        </row>
        <row r="578">
          <cell r="B578"/>
          <cell r="C578"/>
          <cell r="F578"/>
          <cell r="G578"/>
          <cell r="I578"/>
        </row>
        <row r="579">
          <cell r="B579"/>
          <cell r="C579"/>
          <cell r="F579"/>
          <cell r="G579"/>
          <cell r="I579"/>
        </row>
        <row r="580">
          <cell r="B580"/>
          <cell r="C580"/>
          <cell r="F580"/>
          <cell r="G580"/>
          <cell r="I580"/>
        </row>
        <row r="581">
          <cell r="B581"/>
          <cell r="C581"/>
          <cell r="F581"/>
          <cell r="G581"/>
          <cell r="I581"/>
        </row>
        <row r="582">
          <cell r="B582"/>
          <cell r="C582"/>
          <cell r="F582"/>
          <cell r="G582"/>
          <cell r="I582"/>
        </row>
        <row r="583">
          <cell r="B583"/>
          <cell r="C583"/>
          <cell r="F583"/>
          <cell r="G583"/>
          <cell r="I583"/>
        </row>
        <row r="584">
          <cell r="B584"/>
          <cell r="C584"/>
          <cell r="F584"/>
          <cell r="G584"/>
          <cell r="I584"/>
        </row>
        <row r="585">
          <cell r="B585"/>
          <cell r="C585"/>
          <cell r="F585"/>
          <cell r="G585"/>
          <cell r="I585"/>
        </row>
        <row r="586">
          <cell r="B586"/>
          <cell r="C586"/>
          <cell r="F586"/>
          <cell r="G586"/>
          <cell r="I586"/>
        </row>
        <row r="587">
          <cell r="B587"/>
          <cell r="C587"/>
          <cell r="F587"/>
          <cell r="G587"/>
          <cell r="I587"/>
        </row>
        <row r="588">
          <cell r="B588"/>
          <cell r="C588"/>
          <cell r="F588"/>
          <cell r="G588"/>
          <cell r="I588"/>
        </row>
        <row r="589">
          <cell r="B589"/>
          <cell r="C589"/>
          <cell r="F589"/>
          <cell r="G589"/>
          <cell r="I589"/>
        </row>
        <row r="590">
          <cell r="B590"/>
          <cell r="C590"/>
          <cell r="F590"/>
          <cell r="G590"/>
          <cell r="I590"/>
        </row>
        <row r="591">
          <cell r="B591"/>
          <cell r="C591"/>
          <cell r="F591"/>
          <cell r="G591"/>
          <cell r="I591"/>
        </row>
        <row r="592">
          <cell r="B592"/>
          <cell r="C592"/>
          <cell r="F592"/>
          <cell r="G592"/>
          <cell r="I592"/>
        </row>
        <row r="593">
          <cell r="B593"/>
          <cell r="C593"/>
          <cell r="F593"/>
          <cell r="G593"/>
          <cell r="I593"/>
        </row>
        <row r="594">
          <cell r="B594"/>
          <cell r="C594"/>
          <cell r="F594"/>
          <cell r="G594"/>
          <cell r="I594"/>
        </row>
        <row r="595">
          <cell r="B595"/>
          <cell r="C595"/>
          <cell r="F595"/>
          <cell r="G595"/>
          <cell r="I595"/>
        </row>
        <row r="596">
          <cell r="B596"/>
          <cell r="C596"/>
          <cell r="F596"/>
          <cell r="G596"/>
          <cell r="I596"/>
        </row>
        <row r="597">
          <cell r="B597"/>
          <cell r="C597"/>
          <cell r="F597"/>
          <cell r="G597"/>
          <cell r="I597"/>
        </row>
        <row r="598">
          <cell r="B598"/>
          <cell r="C598"/>
          <cell r="F598"/>
          <cell r="G598"/>
          <cell r="I598"/>
        </row>
        <row r="599">
          <cell r="B599"/>
          <cell r="C599"/>
          <cell r="F599"/>
          <cell r="G599"/>
          <cell r="I599"/>
        </row>
        <row r="600">
          <cell r="B600"/>
          <cell r="C600"/>
          <cell r="F600"/>
          <cell r="G600"/>
          <cell r="I600"/>
        </row>
        <row r="601">
          <cell r="B601"/>
          <cell r="C601"/>
          <cell r="F601"/>
          <cell r="G601"/>
          <cell r="I601"/>
        </row>
        <row r="602">
          <cell r="B602"/>
          <cell r="C602"/>
          <cell r="F602"/>
          <cell r="G602"/>
          <cell r="I602"/>
        </row>
        <row r="603">
          <cell r="B603"/>
          <cell r="C603"/>
          <cell r="F603"/>
          <cell r="G603"/>
          <cell r="I603"/>
        </row>
        <row r="604">
          <cell r="B604"/>
          <cell r="C604"/>
          <cell r="F604"/>
          <cell r="G604"/>
          <cell r="I604"/>
        </row>
        <row r="605">
          <cell r="B605"/>
          <cell r="C605"/>
          <cell r="F605"/>
          <cell r="G605"/>
          <cell r="I605"/>
        </row>
        <row r="606">
          <cell r="B606"/>
          <cell r="C606"/>
          <cell r="F606"/>
          <cell r="G606"/>
          <cell r="I606"/>
        </row>
        <row r="607">
          <cell r="B607"/>
          <cell r="C607"/>
          <cell r="F607"/>
          <cell r="G607"/>
          <cell r="I607"/>
        </row>
        <row r="608">
          <cell r="B608"/>
          <cell r="C608"/>
          <cell r="F608"/>
          <cell r="G608"/>
          <cell r="I608"/>
        </row>
        <row r="609">
          <cell r="B609"/>
          <cell r="C609"/>
          <cell r="F609"/>
          <cell r="G609"/>
          <cell r="I609"/>
        </row>
        <row r="610">
          <cell r="B610"/>
          <cell r="C610"/>
          <cell r="F610"/>
          <cell r="G610"/>
          <cell r="I610"/>
        </row>
        <row r="611">
          <cell r="B611"/>
          <cell r="C611"/>
          <cell r="F611"/>
          <cell r="G611"/>
          <cell r="I611"/>
        </row>
        <row r="612">
          <cell r="B612"/>
          <cell r="C612"/>
          <cell r="F612"/>
          <cell r="G612"/>
          <cell r="I612"/>
        </row>
        <row r="613">
          <cell r="B613"/>
          <cell r="C613"/>
          <cell r="F613"/>
          <cell r="G613"/>
          <cell r="I613"/>
        </row>
        <row r="614">
          <cell r="B614"/>
          <cell r="C614"/>
          <cell r="F614"/>
          <cell r="G614"/>
          <cell r="I614"/>
        </row>
        <row r="615">
          <cell r="B615"/>
          <cell r="C615"/>
          <cell r="F615"/>
          <cell r="G615"/>
          <cell r="I615"/>
        </row>
        <row r="616">
          <cell r="B616"/>
          <cell r="C616"/>
          <cell r="F616"/>
          <cell r="G616"/>
          <cell r="I616"/>
        </row>
        <row r="617">
          <cell r="B617"/>
          <cell r="C617"/>
          <cell r="F617"/>
          <cell r="G617"/>
          <cell r="I617"/>
        </row>
        <row r="618">
          <cell r="B618"/>
          <cell r="C618"/>
          <cell r="F618"/>
          <cell r="G618"/>
          <cell r="I618"/>
        </row>
        <row r="619">
          <cell r="B619"/>
          <cell r="C619"/>
          <cell r="F619"/>
          <cell r="G619"/>
          <cell r="I619"/>
        </row>
        <row r="620">
          <cell r="B620"/>
          <cell r="C620"/>
          <cell r="F620"/>
          <cell r="G620"/>
          <cell r="I620"/>
        </row>
        <row r="621">
          <cell r="B621"/>
          <cell r="C621"/>
          <cell r="F621"/>
          <cell r="G621"/>
          <cell r="I621"/>
        </row>
        <row r="622">
          <cell r="B622"/>
          <cell r="C622"/>
          <cell r="F622"/>
          <cell r="G622"/>
          <cell r="I622"/>
        </row>
        <row r="623">
          <cell r="B623"/>
          <cell r="C623"/>
          <cell r="F623"/>
          <cell r="G623"/>
          <cell r="I623"/>
        </row>
        <row r="624">
          <cell r="B624"/>
          <cell r="C624"/>
          <cell r="F624"/>
          <cell r="G624"/>
          <cell r="I624"/>
        </row>
        <row r="625">
          <cell r="B625"/>
          <cell r="C625"/>
          <cell r="F625"/>
          <cell r="G625"/>
          <cell r="I625"/>
        </row>
        <row r="626">
          <cell r="B626"/>
          <cell r="C626"/>
          <cell r="F626"/>
          <cell r="G626"/>
          <cell r="I626"/>
        </row>
        <row r="627">
          <cell r="B627"/>
          <cell r="C627"/>
          <cell r="F627"/>
          <cell r="G627"/>
          <cell r="I627"/>
        </row>
        <row r="628">
          <cell r="B628"/>
          <cell r="C628"/>
          <cell r="F628"/>
          <cell r="G628"/>
          <cell r="I628"/>
        </row>
        <row r="629">
          <cell r="B629"/>
          <cell r="C629"/>
          <cell r="F629"/>
          <cell r="G629"/>
          <cell r="I629"/>
        </row>
        <row r="630">
          <cell r="B630"/>
          <cell r="C630"/>
          <cell r="F630"/>
          <cell r="G630"/>
          <cell r="I630"/>
        </row>
        <row r="631">
          <cell r="B631"/>
          <cell r="C631"/>
          <cell r="F631"/>
          <cell r="G631"/>
          <cell r="I631"/>
        </row>
        <row r="632">
          <cell r="B632"/>
          <cell r="C632"/>
          <cell r="F632"/>
          <cell r="G632"/>
          <cell r="I632"/>
        </row>
        <row r="633">
          <cell r="B633"/>
          <cell r="C633"/>
          <cell r="F633"/>
          <cell r="G633"/>
          <cell r="I633"/>
        </row>
        <row r="634">
          <cell r="B634"/>
          <cell r="C634"/>
          <cell r="F634"/>
          <cell r="G634"/>
          <cell r="I634"/>
        </row>
        <row r="635">
          <cell r="B635"/>
          <cell r="C635"/>
          <cell r="F635"/>
          <cell r="G635"/>
          <cell r="I635"/>
        </row>
        <row r="636">
          <cell r="B636"/>
          <cell r="C636"/>
          <cell r="F636"/>
          <cell r="G636"/>
          <cell r="I636"/>
        </row>
        <row r="637">
          <cell r="B637"/>
          <cell r="C637"/>
          <cell r="F637"/>
          <cell r="G637"/>
          <cell r="I637"/>
        </row>
        <row r="638">
          <cell r="B638"/>
          <cell r="C638"/>
          <cell r="F638"/>
          <cell r="G638"/>
          <cell r="I638"/>
        </row>
        <row r="639">
          <cell r="B639"/>
          <cell r="C639"/>
          <cell r="F639"/>
          <cell r="G639"/>
          <cell r="I639"/>
        </row>
        <row r="640">
          <cell r="B640"/>
          <cell r="C640"/>
          <cell r="F640"/>
          <cell r="G640"/>
          <cell r="I640"/>
        </row>
        <row r="641">
          <cell r="B641"/>
          <cell r="C641"/>
          <cell r="F641"/>
          <cell r="G641"/>
          <cell r="I641"/>
        </row>
        <row r="642">
          <cell r="B642"/>
          <cell r="C642"/>
          <cell r="F642"/>
          <cell r="G642"/>
          <cell r="I642"/>
        </row>
        <row r="643">
          <cell r="B643"/>
          <cell r="C643"/>
          <cell r="F643"/>
          <cell r="G643"/>
          <cell r="I643"/>
        </row>
        <row r="644">
          <cell r="B644"/>
          <cell r="C644"/>
          <cell r="F644"/>
          <cell r="G644"/>
          <cell r="I644"/>
        </row>
        <row r="645">
          <cell r="B645"/>
          <cell r="C645"/>
          <cell r="F645"/>
          <cell r="G645"/>
          <cell r="I645"/>
        </row>
        <row r="646">
          <cell r="B646"/>
          <cell r="C646"/>
          <cell r="F646"/>
          <cell r="G646"/>
          <cell r="I646"/>
        </row>
        <row r="647">
          <cell r="B647"/>
          <cell r="C647"/>
          <cell r="F647"/>
          <cell r="G647"/>
          <cell r="I647"/>
        </row>
        <row r="648">
          <cell r="B648"/>
          <cell r="C648"/>
          <cell r="F648"/>
          <cell r="G648"/>
          <cell r="I648"/>
        </row>
        <row r="649">
          <cell r="B649"/>
          <cell r="C649"/>
          <cell r="F649"/>
          <cell r="G649"/>
          <cell r="I649"/>
        </row>
        <row r="650">
          <cell r="B650"/>
          <cell r="C650"/>
          <cell r="F650"/>
          <cell r="G650"/>
          <cell r="I650"/>
        </row>
        <row r="651">
          <cell r="B651"/>
          <cell r="C651"/>
          <cell r="F651"/>
          <cell r="G651"/>
          <cell r="I651"/>
        </row>
        <row r="652">
          <cell r="B652"/>
          <cell r="C652"/>
          <cell r="F652"/>
          <cell r="G652"/>
          <cell r="I652"/>
        </row>
        <row r="653">
          <cell r="B653"/>
          <cell r="C653"/>
          <cell r="F653"/>
          <cell r="G653"/>
          <cell r="I653"/>
        </row>
        <row r="654">
          <cell r="B654"/>
          <cell r="C654"/>
          <cell r="F654"/>
          <cell r="G654"/>
          <cell r="I654"/>
        </row>
        <row r="655">
          <cell r="B655"/>
          <cell r="C655"/>
          <cell r="F655"/>
          <cell r="G655"/>
          <cell r="I655"/>
        </row>
        <row r="656">
          <cell r="B656"/>
          <cell r="C656"/>
          <cell r="F656"/>
          <cell r="G656"/>
          <cell r="I656"/>
        </row>
        <row r="657">
          <cell r="B657"/>
          <cell r="C657"/>
          <cell r="F657"/>
          <cell r="G657"/>
          <cell r="I657"/>
        </row>
        <row r="658">
          <cell r="B658"/>
          <cell r="C658"/>
          <cell r="F658"/>
          <cell r="G658"/>
          <cell r="I658"/>
        </row>
        <row r="659">
          <cell r="B659"/>
          <cell r="C659"/>
          <cell r="F659"/>
          <cell r="G659"/>
          <cell r="I659"/>
        </row>
        <row r="660">
          <cell r="B660"/>
          <cell r="C660"/>
          <cell r="F660"/>
          <cell r="G660"/>
          <cell r="I660"/>
        </row>
        <row r="661">
          <cell r="B661"/>
          <cell r="C661"/>
          <cell r="F661"/>
          <cell r="G661"/>
          <cell r="I661"/>
        </row>
        <row r="662">
          <cell r="B662"/>
          <cell r="C662"/>
          <cell r="F662"/>
          <cell r="G662"/>
          <cell r="I662"/>
        </row>
        <row r="663">
          <cell r="B663"/>
          <cell r="C663"/>
          <cell r="F663"/>
          <cell r="G663"/>
          <cell r="I663"/>
        </row>
        <row r="664">
          <cell r="B664"/>
          <cell r="C664"/>
          <cell r="F664"/>
          <cell r="G664"/>
          <cell r="I664"/>
        </row>
        <row r="665">
          <cell r="B665"/>
          <cell r="C665"/>
          <cell r="F665"/>
          <cell r="G665"/>
          <cell r="I665"/>
        </row>
        <row r="666">
          <cell r="B666"/>
          <cell r="C666"/>
          <cell r="F666"/>
          <cell r="G666"/>
          <cell r="I666"/>
        </row>
        <row r="667">
          <cell r="B667"/>
          <cell r="C667"/>
          <cell r="F667"/>
          <cell r="G667"/>
          <cell r="I667"/>
        </row>
        <row r="668">
          <cell r="B668"/>
          <cell r="C668"/>
          <cell r="F668"/>
          <cell r="G668"/>
          <cell r="I668"/>
        </row>
        <row r="669">
          <cell r="B669"/>
          <cell r="C669"/>
          <cell r="F669"/>
          <cell r="G669"/>
          <cell r="I669"/>
        </row>
        <row r="670">
          <cell r="B670"/>
          <cell r="C670"/>
          <cell r="F670"/>
          <cell r="G670"/>
          <cell r="I670"/>
        </row>
        <row r="671">
          <cell r="B671"/>
          <cell r="C671"/>
          <cell r="F671"/>
          <cell r="G671"/>
          <cell r="I671"/>
        </row>
        <row r="672">
          <cell r="B672"/>
          <cell r="C672"/>
          <cell r="F672"/>
          <cell r="G672"/>
          <cell r="I672"/>
        </row>
        <row r="673">
          <cell r="B673"/>
          <cell r="C673"/>
          <cell r="F673"/>
          <cell r="G673"/>
          <cell r="I673"/>
        </row>
        <row r="674">
          <cell r="B674"/>
          <cell r="C674"/>
          <cell r="F674"/>
          <cell r="G674"/>
          <cell r="I674"/>
        </row>
        <row r="675">
          <cell r="B675"/>
          <cell r="C675"/>
          <cell r="F675"/>
          <cell r="G675"/>
          <cell r="I675"/>
        </row>
        <row r="676">
          <cell r="B676"/>
          <cell r="C676"/>
          <cell r="F676"/>
          <cell r="G676"/>
          <cell r="I676"/>
        </row>
        <row r="677">
          <cell r="B677"/>
          <cell r="C677"/>
          <cell r="F677"/>
          <cell r="G677"/>
          <cell r="I677"/>
        </row>
        <row r="678">
          <cell r="B678"/>
          <cell r="C678"/>
          <cell r="F678"/>
          <cell r="G678"/>
          <cell r="I678"/>
        </row>
        <row r="679">
          <cell r="B679"/>
          <cell r="C679"/>
          <cell r="F679"/>
          <cell r="G679"/>
          <cell r="I679"/>
        </row>
        <row r="680">
          <cell r="B680"/>
          <cell r="C680"/>
          <cell r="F680"/>
          <cell r="G680"/>
          <cell r="I680"/>
        </row>
        <row r="681">
          <cell r="B681"/>
          <cell r="C681"/>
          <cell r="F681"/>
          <cell r="G681"/>
          <cell r="I681"/>
        </row>
        <row r="682">
          <cell r="B682"/>
          <cell r="C682"/>
          <cell r="F682"/>
          <cell r="G682"/>
          <cell r="I682"/>
        </row>
        <row r="683">
          <cell r="B683"/>
          <cell r="C683"/>
          <cell r="F683"/>
          <cell r="G683"/>
          <cell r="I683"/>
        </row>
        <row r="684">
          <cell r="B684"/>
          <cell r="C684"/>
          <cell r="F684"/>
          <cell r="G684"/>
          <cell r="I684"/>
        </row>
        <row r="685">
          <cell r="B685"/>
          <cell r="C685"/>
          <cell r="F685"/>
          <cell r="G685"/>
          <cell r="I685"/>
        </row>
        <row r="686">
          <cell r="B686"/>
          <cell r="C686"/>
          <cell r="F686"/>
          <cell r="G686"/>
          <cell r="I686"/>
        </row>
        <row r="687">
          <cell r="B687"/>
          <cell r="C687"/>
          <cell r="F687"/>
          <cell r="G687"/>
          <cell r="I687"/>
        </row>
        <row r="688">
          <cell r="B688"/>
          <cell r="C688"/>
          <cell r="F688"/>
          <cell r="G688"/>
          <cell r="I688"/>
        </row>
        <row r="689">
          <cell r="B689"/>
          <cell r="C689"/>
          <cell r="F689"/>
          <cell r="G689"/>
          <cell r="I689"/>
        </row>
        <row r="690">
          <cell r="B690"/>
          <cell r="C690"/>
          <cell r="F690"/>
          <cell r="G690"/>
          <cell r="I690"/>
        </row>
        <row r="691">
          <cell r="B691"/>
          <cell r="C691"/>
          <cell r="F691"/>
          <cell r="G691"/>
          <cell r="I691"/>
        </row>
        <row r="692">
          <cell r="B692"/>
          <cell r="C692"/>
          <cell r="F692"/>
          <cell r="G692"/>
          <cell r="I692"/>
        </row>
        <row r="693">
          <cell r="B693"/>
          <cell r="C693"/>
          <cell r="F693"/>
          <cell r="G693"/>
          <cell r="I693"/>
        </row>
        <row r="694">
          <cell r="B694"/>
          <cell r="C694"/>
          <cell r="F694"/>
          <cell r="G694"/>
          <cell r="I694"/>
        </row>
        <row r="695">
          <cell r="B695"/>
          <cell r="C695"/>
          <cell r="F695"/>
          <cell r="G695"/>
          <cell r="I695"/>
        </row>
        <row r="696">
          <cell r="B696"/>
          <cell r="C696"/>
          <cell r="F696"/>
          <cell r="G696"/>
          <cell r="I696"/>
        </row>
        <row r="697">
          <cell r="B697"/>
          <cell r="C697"/>
          <cell r="F697"/>
          <cell r="G697"/>
          <cell r="I697"/>
        </row>
        <row r="698">
          <cell r="B698"/>
          <cell r="C698"/>
          <cell r="F698"/>
          <cell r="G698"/>
          <cell r="I698"/>
        </row>
        <row r="699">
          <cell r="B699"/>
          <cell r="C699"/>
          <cell r="F699"/>
          <cell r="G699"/>
          <cell r="I699"/>
        </row>
        <row r="700">
          <cell r="B700"/>
          <cell r="C700"/>
          <cell r="F700"/>
          <cell r="G700"/>
          <cell r="I700"/>
        </row>
        <row r="701">
          <cell r="B701"/>
          <cell r="C701"/>
          <cell r="F701"/>
          <cell r="G701"/>
          <cell r="I701"/>
        </row>
        <row r="702">
          <cell r="B702"/>
          <cell r="C702"/>
          <cell r="F702"/>
          <cell r="G702"/>
          <cell r="I702"/>
        </row>
        <row r="703">
          <cell r="B703"/>
          <cell r="C703"/>
          <cell r="F703"/>
          <cell r="G703"/>
          <cell r="I703"/>
        </row>
        <row r="704">
          <cell r="B704"/>
          <cell r="C704"/>
          <cell r="F704"/>
          <cell r="G704"/>
          <cell r="I704"/>
        </row>
        <row r="705">
          <cell r="B705"/>
          <cell r="C705"/>
          <cell r="F705"/>
          <cell r="G705"/>
          <cell r="I705"/>
        </row>
        <row r="706">
          <cell r="B706"/>
          <cell r="C706"/>
          <cell r="F706"/>
          <cell r="G706"/>
          <cell r="I706"/>
        </row>
        <row r="707">
          <cell r="B707"/>
          <cell r="C707"/>
          <cell r="F707"/>
          <cell r="G707"/>
          <cell r="I707"/>
        </row>
        <row r="708">
          <cell r="B708"/>
          <cell r="C708"/>
          <cell r="F708"/>
          <cell r="G708"/>
          <cell r="I708"/>
        </row>
        <row r="709">
          <cell r="B709"/>
          <cell r="C709"/>
          <cell r="F709"/>
          <cell r="G709"/>
          <cell r="I709"/>
        </row>
        <row r="710">
          <cell r="B710"/>
          <cell r="C710"/>
          <cell r="F710"/>
          <cell r="G710"/>
          <cell r="I710"/>
        </row>
        <row r="711">
          <cell r="B711"/>
          <cell r="C711"/>
          <cell r="F711"/>
          <cell r="G711"/>
          <cell r="I711"/>
        </row>
        <row r="712">
          <cell r="B712"/>
          <cell r="C712"/>
          <cell r="F712"/>
          <cell r="G712"/>
          <cell r="I712"/>
        </row>
        <row r="713">
          <cell r="B713"/>
          <cell r="C713"/>
          <cell r="F713"/>
          <cell r="G713"/>
          <cell r="I713"/>
        </row>
        <row r="714">
          <cell r="B714"/>
          <cell r="C714"/>
          <cell r="F714"/>
          <cell r="G714"/>
          <cell r="I714"/>
        </row>
        <row r="715">
          <cell r="B715"/>
          <cell r="C715"/>
          <cell r="F715"/>
          <cell r="G715"/>
          <cell r="I715"/>
        </row>
        <row r="716">
          <cell r="B716"/>
          <cell r="C716"/>
          <cell r="F716"/>
          <cell r="G716"/>
          <cell r="I716"/>
        </row>
        <row r="717">
          <cell r="B717"/>
          <cell r="C717"/>
          <cell r="F717"/>
          <cell r="G717"/>
          <cell r="I717"/>
        </row>
        <row r="718">
          <cell r="B718"/>
          <cell r="C718"/>
          <cell r="F718"/>
          <cell r="G718"/>
          <cell r="I718"/>
        </row>
        <row r="719">
          <cell r="B719"/>
          <cell r="C719"/>
          <cell r="F719"/>
          <cell r="G719"/>
          <cell r="I719"/>
        </row>
        <row r="720">
          <cell r="B720"/>
          <cell r="C720"/>
          <cell r="F720"/>
          <cell r="G720"/>
          <cell r="I720"/>
        </row>
        <row r="721">
          <cell r="B721"/>
          <cell r="C721"/>
          <cell r="F721"/>
          <cell r="G721"/>
          <cell r="I721"/>
        </row>
        <row r="722">
          <cell r="B722"/>
          <cell r="C722"/>
          <cell r="F722"/>
          <cell r="G722"/>
          <cell r="I722"/>
        </row>
        <row r="723">
          <cell r="B723"/>
          <cell r="C723"/>
          <cell r="F723"/>
          <cell r="G723"/>
          <cell r="I723"/>
        </row>
        <row r="724">
          <cell r="B724"/>
          <cell r="C724"/>
          <cell r="F724"/>
          <cell r="G724"/>
          <cell r="I724"/>
        </row>
        <row r="725">
          <cell r="B725"/>
          <cell r="C725"/>
          <cell r="F725"/>
          <cell r="G725"/>
          <cell r="I725"/>
        </row>
        <row r="726">
          <cell r="B726"/>
          <cell r="C726"/>
          <cell r="F726"/>
          <cell r="G726"/>
          <cell r="I726"/>
        </row>
        <row r="727">
          <cell r="B727"/>
          <cell r="C727"/>
          <cell r="F727"/>
          <cell r="G727"/>
          <cell r="I727"/>
        </row>
        <row r="728">
          <cell r="B728"/>
          <cell r="C728"/>
          <cell r="F728"/>
          <cell r="G728"/>
          <cell r="I728"/>
        </row>
        <row r="729">
          <cell r="B729"/>
          <cell r="C729"/>
          <cell r="F729"/>
          <cell r="G729"/>
          <cell r="I729"/>
        </row>
        <row r="730">
          <cell r="B730"/>
          <cell r="C730"/>
          <cell r="F730"/>
          <cell r="G730"/>
          <cell r="I730"/>
        </row>
        <row r="731">
          <cell r="B731"/>
          <cell r="C731"/>
          <cell r="F731"/>
          <cell r="G731"/>
          <cell r="I731"/>
        </row>
        <row r="732">
          <cell r="B732"/>
          <cell r="C732"/>
          <cell r="F732"/>
          <cell r="G732"/>
          <cell r="I732"/>
        </row>
        <row r="733">
          <cell r="B733"/>
          <cell r="C733"/>
          <cell r="F733"/>
          <cell r="G733"/>
          <cell r="I733"/>
        </row>
        <row r="734">
          <cell r="B734"/>
          <cell r="C734"/>
          <cell r="F734"/>
          <cell r="G734"/>
          <cell r="I734"/>
        </row>
        <row r="735">
          <cell r="B735"/>
          <cell r="C735"/>
          <cell r="F735"/>
          <cell r="G735"/>
          <cell r="I735"/>
        </row>
        <row r="736">
          <cell r="B736"/>
          <cell r="C736"/>
          <cell r="F736"/>
          <cell r="G736"/>
          <cell r="I736"/>
        </row>
        <row r="737">
          <cell r="B737"/>
          <cell r="C737"/>
          <cell r="F737"/>
          <cell r="G737"/>
          <cell r="I737"/>
        </row>
        <row r="738">
          <cell r="B738"/>
          <cell r="C738"/>
          <cell r="F738"/>
          <cell r="G738"/>
          <cell r="I738"/>
        </row>
        <row r="739">
          <cell r="B739"/>
          <cell r="C739"/>
          <cell r="F739"/>
          <cell r="G739"/>
          <cell r="I739"/>
        </row>
        <row r="740">
          <cell r="B740"/>
          <cell r="C740"/>
          <cell r="F740"/>
          <cell r="G740"/>
          <cell r="I740"/>
        </row>
        <row r="741">
          <cell r="B741"/>
          <cell r="C741"/>
          <cell r="F741"/>
          <cell r="G741"/>
          <cell r="I741"/>
        </row>
        <row r="742">
          <cell r="B742"/>
          <cell r="C742"/>
          <cell r="F742"/>
          <cell r="G742"/>
          <cell r="I742"/>
        </row>
        <row r="743">
          <cell r="B743"/>
          <cell r="C743"/>
          <cell r="F743"/>
          <cell r="G743"/>
          <cell r="I743"/>
        </row>
        <row r="744">
          <cell r="B744"/>
          <cell r="C744"/>
          <cell r="F744"/>
          <cell r="G744"/>
          <cell r="I744"/>
        </row>
        <row r="745">
          <cell r="B745"/>
          <cell r="C745"/>
          <cell r="F745"/>
          <cell r="G745"/>
          <cell r="I745"/>
        </row>
        <row r="746">
          <cell r="B746"/>
          <cell r="C746"/>
          <cell r="F746"/>
          <cell r="G746"/>
          <cell r="I746"/>
        </row>
        <row r="747">
          <cell r="B747"/>
          <cell r="C747"/>
          <cell r="F747"/>
          <cell r="G747"/>
          <cell r="I747"/>
        </row>
        <row r="748">
          <cell r="B748"/>
          <cell r="C748"/>
          <cell r="F748"/>
          <cell r="G748"/>
          <cell r="I748"/>
        </row>
        <row r="749">
          <cell r="B749"/>
          <cell r="C749"/>
          <cell r="F749"/>
          <cell r="G749"/>
          <cell r="I749"/>
        </row>
        <row r="750">
          <cell r="B750"/>
          <cell r="C750"/>
          <cell r="F750"/>
          <cell r="G750"/>
          <cell r="I750"/>
        </row>
        <row r="751">
          <cell r="B751"/>
          <cell r="C751"/>
          <cell r="F751"/>
          <cell r="G751"/>
          <cell r="I751"/>
        </row>
        <row r="752">
          <cell r="B752"/>
          <cell r="C752"/>
          <cell r="F752"/>
          <cell r="G752"/>
          <cell r="I752"/>
        </row>
        <row r="753">
          <cell r="B753"/>
          <cell r="C753"/>
          <cell r="F753"/>
          <cell r="G753"/>
          <cell r="I753"/>
        </row>
        <row r="754">
          <cell r="B754"/>
          <cell r="C754"/>
          <cell r="F754"/>
          <cell r="G754"/>
          <cell r="I754"/>
        </row>
        <row r="755">
          <cell r="B755"/>
          <cell r="C755"/>
          <cell r="F755"/>
          <cell r="G755"/>
          <cell r="I755"/>
        </row>
        <row r="756">
          <cell r="B756"/>
          <cell r="C756"/>
          <cell r="F756"/>
          <cell r="G756"/>
          <cell r="I756"/>
        </row>
        <row r="757">
          <cell r="B757"/>
          <cell r="C757"/>
          <cell r="F757"/>
          <cell r="G757"/>
          <cell r="I757"/>
        </row>
        <row r="758">
          <cell r="B758"/>
          <cell r="C758"/>
          <cell r="F758"/>
          <cell r="G758"/>
          <cell r="I758"/>
        </row>
        <row r="759">
          <cell r="B759"/>
          <cell r="C759"/>
          <cell r="F759"/>
          <cell r="G759"/>
          <cell r="I759"/>
        </row>
        <row r="760">
          <cell r="B760"/>
          <cell r="C760"/>
          <cell r="F760"/>
          <cell r="G760"/>
          <cell r="I760"/>
        </row>
        <row r="761">
          <cell r="B761"/>
          <cell r="C761"/>
          <cell r="F761"/>
          <cell r="G761"/>
          <cell r="I761"/>
        </row>
        <row r="762">
          <cell r="B762"/>
          <cell r="C762"/>
          <cell r="F762"/>
          <cell r="G762"/>
          <cell r="I762"/>
        </row>
        <row r="763">
          <cell r="B763"/>
          <cell r="C763"/>
          <cell r="F763"/>
          <cell r="G763"/>
          <cell r="I763"/>
        </row>
        <row r="764">
          <cell r="B764"/>
          <cell r="C764"/>
          <cell r="F764"/>
          <cell r="G764"/>
          <cell r="I764"/>
        </row>
        <row r="765">
          <cell r="B765"/>
          <cell r="C765"/>
          <cell r="F765"/>
          <cell r="G765"/>
          <cell r="I765"/>
        </row>
        <row r="766">
          <cell r="B766"/>
          <cell r="C766"/>
          <cell r="F766"/>
          <cell r="G766"/>
          <cell r="I766"/>
        </row>
        <row r="767">
          <cell r="B767"/>
          <cell r="C767"/>
          <cell r="F767"/>
          <cell r="G767"/>
          <cell r="I767"/>
        </row>
        <row r="768">
          <cell r="B768"/>
          <cell r="C768"/>
          <cell r="F768"/>
          <cell r="G768"/>
          <cell r="I768"/>
        </row>
        <row r="769">
          <cell r="B769"/>
          <cell r="C769"/>
          <cell r="F769"/>
          <cell r="G769"/>
          <cell r="I769"/>
        </row>
        <row r="770">
          <cell r="B770"/>
          <cell r="C770"/>
          <cell r="F770"/>
          <cell r="G770"/>
          <cell r="I770"/>
        </row>
        <row r="771">
          <cell r="B771"/>
          <cell r="C771"/>
          <cell r="F771"/>
          <cell r="G771"/>
          <cell r="I771"/>
        </row>
        <row r="772">
          <cell r="B772"/>
          <cell r="C772"/>
          <cell r="F772"/>
          <cell r="G772"/>
          <cell r="I772"/>
        </row>
        <row r="773">
          <cell r="B773"/>
          <cell r="C773"/>
          <cell r="F773"/>
          <cell r="G773"/>
          <cell r="I773"/>
        </row>
        <row r="774">
          <cell r="B774"/>
          <cell r="C774"/>
          <cell r="F774"/>
          <cell r="G774"/>
          <cell r="I774"/>
        </row>
        <row r="775">
          <cell r="B775"/>
          <cell r="C775"/>
          <cell r="F775"/>
          <cell r="G775"/>
          <cell r="I775"/>
        </row>
        <row r="776">
          <cell r="B776"/>
          <cell r="C776"/>
          <cell r="F776"/>
          <cell r="G776"/>
          <cell r="I776"/>
        </row>
        <row r="777">
          <cell r="B777"/>
          <cell r="C777"/>
          <cell r="F777"/>
          <cell r="G777"/>
          <cell r="I777"/>
        </row>
        <row r="778">
          <cell r="B778"/>
          <cell r="C778"/>
          <cell r="F778"/>
          <cell r="G778"/>
          <cell r="I778"/>
        </row>
        <row r="779">
          <cell r="B779"/>
          <cell r="C779"/>
          <cell r="F779"/>
          <cell r="G779"/>
          <cell r="I779"/>
        </row>
        <row r="780">
          <cell r="B780"/>
          <cell r="C780"/>
          <cell r="F780"/>
          <cell r="G780"/>
          <cell r="I780"/>
        </row>
        <row r="781">
          <cell r="B781"/>
          <cell r="C781"/>
          <cell r="F781"/>
          <cell r="G781"/>
          <cell r="I781"/>
        </row>
        <row r="782">
          <cell r="B782"/>
          <cell r="C782"/>
          <cell r="F782"/>
          <cell r="G782"/>
          <cell r="I782"/>
        </row>
        <row r="783">
          <cell r="B783"/>
          <cell r="C783"/>
          <cell r="F783"/>
          <cell r="G783"/>
          <cell r="I783"/>
        </row>
        <row r="784">
          <cell r="B784"/>
          <cell r="C784"/>
          <cell r="F784"/>
          <cell r="G784"/>
          <cell r="I784"/>
        </row>
        <row r="785">
          <cell r="B785"/>
          <cell r="C785"/>
          <cell r="F785"/>
          <cell r="G785"/>
          <cell r="I785"/>
        </row>
        <row r="786">
          <cell r="B786"/>
          <cell r="C786"/>
          <cell r="F786"/>
          <cell r="G786"/>
          <cell r="I786"/>
        </row>
        <row r="787">
          <cell r="B787"/>
          <cell r="C787"/>
          <cell r="F787"/>
          <cell r="G787"/>
          <cell r="I787"/>
        </row>
        <row r="788">
          <cell r="B788"/>
          <cell r="C788"/>
          <cell r="F788"/>
          <cell r="G788"/>
          <cell r="I788"/>
        </row>
        <row r="789">
          <cell r="B789"/>
          <cell r="C789"/>
          <cell r="F789"/>
          <cell r="G789"/>
          <cell r="I789"/>
        </row>
        <row r="790">
          <cell r="B790"/>
          <cell r="C790"/>
          <cell r="F790"/>
          <cell r="G790"/>
          <cell r="I790"/>
        </row>
        <row r="791">
          <cell r="B791"/>
          <cell r="C791"/>
          <cell r="F791"/>
          <cell r="G791"/>
          <cell r="I791"/>
        </row>
        <row r="792">
          <cell r="B792"/>
          <cell r="C792"/>
          <cell r="F792"/>
          <cell r="G792"/>
          <cell r="I792"/>
        </row>
        <row r="793">
          <cell r="B793"/>
          <cell r="C793"/>
          <cell r="F793"/>
          <cell r="G793"/>
          <cell r="I793"/>
        </row>
        <row r="794">
          <cell r="B794"/>
          <cell r="C794"/>
          <cell r="F794"/>
          <cell r="G794"/>
          <cell r="I794"/>
        </row>
        <row r="795">
          <cell r="B795"/>
          <cell r="C795"/>
          <cell r="F795"/>
          <cell r="G795"/>
          <cell r="I795"/>
        </row>
        <row r="796">
          <cell r="B796"/>
          <cell r="C796"/>
          <cell r="F796"/>
          <cell r="G796"/>
          <cell r="I796"/>
        </row>
        <row r="797">
          <cell r="B797"/>
          <cell r="C797"/>
          <cell r="F797"/>
          <cell r="G797"/>
          <cell r="I797"/>
        </row>
        <row r="798">
          <cell r="B798"/>
          <cell r="C798"/>
          <cell r="F798"/>
          <cell r="G798"/>
          <cell r="I798"/>
        </row>
        <row r="799">
          <cell r="B799"/>
          <cell r="C799"/>
          <cell r="F799"/>
          <cell r="G799"/>
          <cell r="I799"/>
        </row>
        <row r="800">
          <cell r="B800"/>
          <cell r="C800"/>
          <cell r="F800"/>
          <cell r="G800"/>
          <cell r="I800"/>
        </row>
        <row r="801">
          <cell r="B801"/>
          <cell r="C801"/>
          <cell r="F801"/>
          <cell r="G801"/>
          <cell r="I801"/>
        </row>
        <row r="802">
          <cell r="B802"/>
          <cell r="C802"/>
          <cell r="F802"/>
          <cell r="G802"/>
          <cell r="I802"/>
        </row>
        <row r="803">
          <cell r="B803"/>
          <cell r="C803"/>
          <cell r="F803"/>
          <cell r="G803"/>
          <cell r="I803"/>
        </row>
        <row r="804">
          <cell r="B804"/>
          <cell r="C804"/>
          <cell r="F804"/>
          <cell r="G804"/>
          <cell r="I804"/>
        </row>
        <row r="805">
          <cell r="B805"/>
          <cell r="C805"/>
          <cell r="F805"/>
          <cell r="G805"/>
          <cell r="I805"/>
        </row>
        <row r="806">
          <cell r="B806"/>
          <cell r="C806"/>
          <cell r="F806"/>
          <cell r="G806"/>
          <cell r="I806"/>
        </row>
        <row r="807">
          <cell r="B807"/>
          <cell r="C807"/>
          <cell r="F807"/>
          <cell r="G807"/>
          <cell r="I807"/>
        </row>
        <row r="808">
          <cell r="B808"/>
          <cell r="C808"/>
          <cell r="F808"/>
          <cell r="G808"/>
          <cell r="I808"/>
        </row>
        <row r="809">
          <cell r="B809"/>
          <cell r="C809"/>
          <cell r="F809"/>
          <cell r="G809"/>
          <cell r="I809"/>
        </row>
        <row r="810">
          <cell r="B810"/>
          <cell r="C810"/>
          <cell r="F810"/>
          <cell r="G810"/>
          <cell r="I810"/>
        </row>
        <row r="811">
          <cell r="B811"/>
          <cell r="C811"/>
          <cell r="F811"/>
          <cell r="G811"/>
          <cell r="I811"/>
        </row>
        <row r="812">
          <cell r="B812"/>
          <cell r="C812"/>
          <cell r="F812"/>
          <cell r="G812"/>
          <cell r="I812"/>
        </row>
        <row r="813">
          <cell r="B813"/>
          <cell r="C813"/>
          <cell r="F813"/>
          <cell r="G813"/>
          <cell r="I813"/>
        </row>
        <row r="814">
          <cell r="B814"/>
          <cell r="C814"/>
          <cell r="F814"/>
          <cell r="G814"/>
          <cell r="I814"/>
        </row>
        <row r="815">
          <cell r="B815"/>
          <cell r="C815"/>
          <cell r="F815"/>
          <cell r="G815"/>
          <cell r="I815"/>
        </row>
        <row r="816">
          <cell r="B816"/>
          <cell r="C816"/>
          <cell r="F816"/>
          <cell r="G816"/>
          <cell r="I816"/>
        </row>
        <row r="817">
          <cell r="B817"/>
          <cell r="C817"/>
          <cell r="F817"/>
          <cell r="G817"/>
          <cell r="I817"/>
        </row>
        <row r="818">
          <cell r="B818"/>
          <cell r="C818"/>
          <cell r="F818"/>
          <cell r="G818"/>
          <cell r="I818"/>
        </row>
        <row r="819">
          <cell r="B819"/>
          <cell r="C819"/>
          <cell r="F819"/>
          <cell r="G819"/>
          <cell r="I819"/>
        </row>
        <row r="820">
          <cell r="B820"/>
          <cell r="C820"/>
          <cell r="F820"/>
          <cell r="G820"/>
          <cell r="I820"/>
        </row>
        <row r="821">
          <cell r="B821"/>
          <cell r="C821"/>
          <cell r="F821"/>
          <cell r="G821"/>
          <cell r="I821"/>
        </row>
        <row r="822">
          <cell r="B822"/>
          <cell r="C822"/>
          <cell r="F822"/>
          <cell r="G822"/>
          <cell r="I822"/>
        </row>
        <row r="823">
          <cell r="B823"/>
          <cell r="C823"/>
          <cell r="F823"/>
          <cell r="G823"/>
          <cell r="I823"/>
        </row>
        <row r="824">
          <cell r="B824"/>
          <cell r="C824"/>
          <cell r="F824"/>
          <cell r="G824"/>
          <cell r="I824"/>
        </row>
        <row r="825">
          <cell r="B825"/>
          <cell r="C825"/>
          <cell r="F825"/>
          <cell r="G825"/>
          <cell r="I825"/>
        </row>
        <row r="826">
          <cell r="B826"/>
          <cell r="C826"/>
          <cell r="F826"/>
          <cell r="G826"/>
          <cell r="I826"/>
        </row>
        <row r="827">
          <cell r="B827"/>
          <cell r="C827"/>
          <cell r="F827"/>
          <cell r="G827"/>
          <cell r="I827"/>
        </row>
        <row r="828">
          <cell r="B828"/>
          <cell r="C828"/>
          <cell r="F828"/>
          <cell r="G828"/>
          <cell r="I828"/>
        </row>
        <row r="829">
          <cell r="B829"/>
          <cell r="C829"/>
          <cell r="F829"/>
          <cell r="G829"/>
          <cell r="I829"/>
        </row>
        <row r="830">
          <cell r="B830"/>
          <cell r="C830"/>
          <cell r="F830"/>
          <cell r="G830"/>
          <cell r="I830"/>
        </row>
        <row r="831">
          <cell r="B831"/>
          <cell r="C831"/>
          <cell r="F831"/>
          <cell r="G831"/>
          <cell r="I831"/>
        </row>
        <row r="832">
          <cell r="B832"/>
          <cell r="C832"/>
          <cell r="F832"/>
          <cell r="G832"/>
          <cell r="I832"/>
        </row>
        <row r="833">
          <cell r="B833"/>
          <cell r="C833"/>
          <cell r="F833"/>
          <cell r="G833"/>
          <cell r="I833"/>
        </row>
        <row r="834">
          <cell r="B834"/>
          <cell r="C834"/>
          <cell r="F834"/>
          <cell r="G834"/>
          <cell r="I834"/>
        </row>
        <row r="835">
          <cell r="B835"/>
          <cell r="C835"/>
          <cell r="F835"/>
          <cell r="G835"/>
          <cell r="I835"/>
        </row>
        <row r="836">
          <cell r="B836"/>
          <cell r="C836"/>
          <cell r="F836"/>
          <cell r="G836"/>
          <cell r="I836"/>
        </row>
        <row r="837">
          <cell r="B837"/>
          <cell r="C837"/>
          <cell r="F837"/>
          <cell r="G837"/>
          <cell r="I837"/>
        </row>
        <row r="838">
          <cell r="B838"/>
          <cell r="C838"/>
          <cell r="F838"/>
          <cell r="G838"/>
          <cell r="I838"/>
        </row>
        <row r="839">
          <cell r="B839"/>
          <cell r="C839"/>
          <cell r="F839"/>
          <cell r="G839"/>
          <cell r="I839"/>
        </row>
        <row r="840">
          <cell r="B840"/>
          <cell r="C840"/>
          <cell r="F840"/>
          <cell r="G840"/>
          <cell r="I840"/>
        </row>
        <row r="841">
          <cell r="B841"/>
          <cell r="C841"/>
          <cell r="F841"/>
          <cell r="G841"/>
          <cell r="I841"/>
        </row>
        <row r="842">
          <cell r="B842"/>
          <cell r="C842"/>
          <cell r="F842"/>
          <cell r="G842"/>
          <cell r="I842"/>
        </row>
        <row r="843">
          <cell r="B843"/>
          <cell r="C843"/>
          <cell r="F843"/>
          <cell r="G843"/>
          <cell r="I843"/>
        </row>
        <row r="844">
          <cell r="B844"/>
          <cell r="C844"/>
          <cell r="F844"/>
          <cell r="G844"/>
          <cell r="I844"/>
        </row>
        <row r="845">
          <cell r="B845"/>
          <cell r="C845"/>
          <cell r="F845"/>
          <cell r="G845"/>
          <cell r="I845"/>
        </row>
        <row r="846">
          <cell r="B846"/>
          <cell r="C846"/>
          <cell r="F846"/>
          <cell r="G846"/>
          <cell r="I846"/>
        </row>
        <row r="847">
          <cell r="B847"/>
          <cell r="C847"/>
          <cell r="F847"/>
          <cell r="G847"/>
          <cell r="I847"/>
        </row>
        <row r="848">
          <cell r="B848"/>
          <cell r="C848"/>
          <cell r="F848"/>
          <cell r="G848"/>
          <cell r="I848"/>
        </row>
        <row r="849">
          <cell r="B849"/>
          <cell r="C849"/>
          <cell r="F849"/>
          <cell r="G849"/>
          <cell r="I849"/>
        </row>
        <row r="850">
          <cell r="B850"/>
          <cell r="C850"/>
          <cell r="F850"/>
          <cell r="G850"/>
          <cell r="I850"/>
        </row>
        <row r="851">
          <cell r="B851"/>
          <cell r="C851"/>
          <cell r="F851"/>
          <cell r="G851"/>
          <cell r="I851"/>
        </row>
        <row r="852">
          <cell r="B852"/>
          <cell r="C852"/>
          <cell r="F852"/>
          <cell r="G852"/>
          <cell r="I852"/>
        </row>
        <row r="853">
          <cell r="B853"/>
          <cell r="C853"/>
          <cell r="F853"/>
          <cell r="G853"/>
          <cell r="I853"/>
        </row>
        <row r="854">
          <cell r="B854"/>
          <cell r="C854"/>
          <cell r="F854"/>
          <cell r="G854"/>
          <cell r="I854"/>
        </row>
        <row r="855">
          <cell r="B855"/>
          <cell r="C855"/>
          <cell r="F855"/>
          <cell r="G855"/>
          <cell r="I855"/>
        </row>
        <row r="856">
          <cell r="B856"/>
          <cell r="C856"/>
          <cell r="F856"/>
          <cell r="G856"/>
          <cell r="I856"/>
        </row>
        <row r="857">
          <cell r="B857"/>
          <cell r="C857"/>
          <cell r="F857"/>
          <cell r="G857"/>
          <cell r="I857"/>
        </row>
        <row r="858">
          <cell r="B858"/>
          <cell r="C858"/>
          <cell r="F858"/>
          <cell r="G858"/>
          <cell r="I858"/>
        </row>
        <row r="859">
          <cell r="B859"/>
          <cell r="C859"/>
          <cell r="F859"/>
          <cell r="G859"/>
          <cell r="I859"/>
        </row>
        <row r="860">
          <cell r="B860"/>
          <cell r="C860"/>
          <cell r="F860"/>
          <cell r="G860"/>
          <cell r="I860"/>
        </row>
        <row r="861">
          <cell r="B861"/>
          <cell r="C861"/>
          <cell r="F861"/>
          <cell r="G861"/>
          <cell r="I861"/>
        </row>
        <row r="862">
          <cell r="B862"/>
          <cell r="C862"/>
          <cell r="F862"/>
          <cell r="G862"/>
          <cell r="I862"/>
        </row>
        <row r="863">
          <cell r="B863"/>
          <cell r="C863"/>
          <cell r="F863"/>
          <cell r="G863"/>
          <cell r="I863"/>
        </row>
        <row r="864">
          <cell r="B864"/>
          <cell r="C864"/>
          <cell r="F864"/>
          <cell r="G864"/>
          <cell r="I864"/>
        </row>
        <row r="865">
          <cell r="B865"/>
          <cell r="C865"/>
          <cell r="F865"/>
          <cell r="G865"/>
          <cell r="I865"/>
        </row>
        <row r="866">
          <cell r="B866"/>
          <cell r="C866"/>
          <cell r="F866"/>
          <cell r="G866"/>
          <cell r="I866"/>
        </row>
        <row r="867">
          <cell r="B867"/>
          <cell r="C867"/>
          <cell r="F867"/>
          <cell r="G867"/>
          <cell r="I867"/>
        </row>
        <row r="868">
          <cell r="B868"/>
          <cell r="C868"/>
          <cell r="F868"/>
          <cell r="G868"/>
          <cell r="I868"/>
        </row>
        <row r="869">
          <cell r="B869"/>
          <cell r="C869"/>
          <cell r="F869"/>
          <cell r="G869"/>
          <cell r="I869"/>
        </row>
        <row r="870">
          <cell r="B870"/>
          <cell r="C870"/>
          <cell r="F870"/>
          <cell r="G870"/>
          <cell r="I870"/>
        </row>
        <row r="871">
          <cell r="B871"/>
          <cell r="C871"/>
          <cell r="F871"/>
          <cell r="G871"/>
          <cell r="I871"/>
        </row>
        <row r="872">
          <cell r="B872"/>
          <cell r="C872"/>
          <cell r="F872"/>
          <cell r="G872"/>
          <cell r="I872"/>
        </row>
        <row r="873">
          <cell r="B873"/>
          <cell r="C873"/>
          <cell r="F873"/>
          <cell r="G873"/>
          <cell r="I873"/>
        </row>
        <row r="874">
          <cell r="B874"/>
          <cell r="C874"/>
          <cell r="F874"/>
          <cell r="G874"/>
          <cell r="I874"/>
        </row>
        <row r="875">
          <cell r="B875"/>
          <cell r="C875"/>
          <cell r="F875"/>
          <cell r="G875"/>
          <cell r="I875"/>
        </row>
        <row r="876">
          <cell r="B876"/>
          <cell r="C876"/>
          <cell r="F876"/>
          <cell r="G876"/>
          <cell r="I876"/>
        </row>
        <row r="877">
          <cell r="B877"/>
          <cell r="C877"/>
          <cell r="F877"/>
          <cell r="G877"/>
          <cell r="I877"/>
        </row>
        <row r="878">
          <cell r="B878"/>
          <cell r="C878"/>
          <cell r="F878"/>
          <cell r="G878"/>
          <cell r="I878"/>
        </row>
        <row r="879">
          <cell r="B879"/>
          <cell r="C879"/>
          <cell r="F879"/>
          <cell r="G879"/>
          <cell r="I879"/>
        </row>
        <row r="880">
          <cell r="B880"/>
          <cell r="C880"/>
          <cell r="F880"/>
          <cell r="G880"/>
          <cell r="I880"/>
        </row>
        <row r="881">
          <cell r="B881"/>
          <cell r="C881"/>
          <cell r="F881"/>
          <cell r="G881"/>
          <cell r="I881"/>
        </row>
        <row r="882">
          <cell r="B882"/>
          <cell r="C882"/>
          <cell r="F882"/>
          <cell r="G882"/>
          <cell r="I882"/>
        </row>
        <row r="883">
          <cell r="B883"/>
          <cell r="C883"/>
          <cell r="F883"/>
          <cell r="G883"/>
          <cell r="I883"/>
        </row>
        <row r="884">
          <cell r="B884"/>
          <cell r="C884"/>
          <cell r="F884"/>
          <cell r="G884"/>
          <cell r="I884"/>
        </row>
        <row r="885">
          <cell r="B885"/>
          <cell r="C885"/>
          <cell r="F885"/>
          <cell r="G885"/>
          <cell r="I885"/>
        </row>
        <row r="886">
          <cell r="B886"/>
          <cell r="C886"/>
          <cell r="F886"/>
          <cell r="G886"/>
          <cell r="I886"/>
        </row>
        <row r="887">
          <cell r="B887"/>
          <cell r="C887"/>
          <cell r="F887"/>
          <cell r="G887"/>
          <cell r="I887"/>
        </row>
        <row r="888">
          <cell r="B888"/>
          <cell r="C888"/>
          <cell r="F888"/>
          <cell r="G888"/>
          <cell r="I888"/>
        </row>
        <row r="889">
          <cell r="B889"/>
          <cell r="C889"/>
          <cell r="F889"/>
          <cell r="G889"/>
          <cell r="I889"/>
        </row>
        <row r="890">
          <cell r="B890"/>
          <cell r="C890"/>
          <cell r="F890"/>
          <cell r="G890"/>
          <cell r="I890"/>
        </row>
        <row r="891">
          <cell r="B891"/>
          <cell r="C891"/>
          <cell r="F891"/>
          <cell r="G891"/>
          <cell r="I891"/>
        </row>
        <row r="892">
          <cell r="B892"/>
          <cell r="C892"/>
          <cell r="F892"/>
          <cell r="G892"/>
          <cell r="I892"/>
        </row>
        <row r="893">
          <cell r="B893"/>
          <cell r="C893"/>
          <cell r="F893"/>
          <cell r="G893"/>
          <cell r="I893"/>
        </row>
        <row r="894">
          <cell r="B894"/>
          <cell r="C894"/>
          <cell r="F894"/>
          <cell r="G894"/>
          <cell r="I894"/>
        </row>
        <row r="895">
          <cell r="B895"/>
          <cell r="C895"/>
          <cell r="F895"/>
          <cell r="G895"/>
          <cell r="I895"/>
        </row>
        <row r="896">
          <cell r="B896"/>
          <cell r="C896"/>
          <cell r="F896"/>
          <cell r="G896"/>
          <cell r="I896"/>
        </row>
        <row r="897">
          <cell r="B897"/>
          <cell r="C897"/>
          <cell r="F897"/>
          <cell r="G897"/>
          <cell r="I897"/>
        </row>
        <row r="898">
          <cell r="B898"/>
          <cell r="C898"/>
          <cell r="F898"/>
          <cell r="G898"/>
          <cell r="I898"/>
        </row>
        <row r="899">
          <cell r="B899"/>
          <cell r="C899"/>
          <cell r="F899"/>
          <cell r="G899"/>
          <cell r="I899"/>
        </row>
        <row r="900">
          <cell r="B900"/>
          <cell r="C900"/>
          <cell r="F900"/>
          <cell r="G900"/>
          <cell r="I900"/>
        </row>
        <row r="901">
          <cell r="B901"/>
          <cell r="C901"/>
          <cell r="F901"/>
          <cell r="G901"/>
          <cell r="I901"/>
        </row>
        <row r="902">
          <cell r="B902"/>
          <cell r="C902"/>
          <cell r="F902"/>
          <cell r="G902"/>
          <cell r="I902"/>
        </row>
        <row r="903">
          <cell r="B903"/>
          <cell r="C903"/>
          <cell r="F903"/>
          <cell r="G903"/>
          <cell r="I903"/>
        </row>
        <row r="904">
          <cell r="B904"/>
          <cell r="C904"/>
          <cell r="F904"/>
          <cell r="G904"/>
          <cell r="I904"/>
        </row>
        <row r="905">
          <cell r="B905"/>
          <cell r="C905"/>
          <cell r="F905"/>
          <cell r="G905"/>
          <cell r="I905"/>
        </row>
        <row r="906">
          <cell r="B906"/>
          <cell r="C906"/>
          <cell r="F906"/>
          <cell r="G906"/>
          <cell r="I906"/>
        </row>
        <row r="907">
          <cell r="B907"/>
          <cell r="C907"/>
          <cell r="F907"/>
          <cell r="G907"/>
          <cell r="I907"/>
        </row>
        <row r="908">
          <cell r="B908"/>
          <cell r="C908"/>
          <cell r="F908"/>
          <cell r="G908"/>
          <cell r="I908"/>
        </row>
        <row r="909">
          <cell r="B909"/>
          <cell r="C909"/>
          <cell r="F909"/>
          <cell r="G909"/>
          <cell r="I909"/>
        </row>
        <row r="910">
          <cell r="B910"/>
          <cell r="C910"/>
          <cell r="F910"/>
          <cell r="G910"/>
          <cell r="I910"/>
        </row>
        <row r="911">
          <cell r="B911"/>
          <cell r="C911"/>
          <cell r="F911"/>
          <cell r="G911"/>
          <cell r="I911"/>
        </row>
        <row r="912">
          <cell r="B912"/>
          <cell r="C912"/>
          <cell r="F912"/>
          <cell r="G912"/>
          <cell r="I912"/>
        </row>
        <row r="913">
          <cell r="B913"/>
          <cell r="C913"/>
          <cell r="F913"/>
          <cell r="G913"/>
          <cell r="I913"/>
        </row>
        <row r="914">
          <cell r="B914"/>
          <cell r="C914"/>
          <cell r="F914"/>
          <cell r="G914"/>
          <cell r="I914"/>
        </row>
        <row r="915">
          <cell r="B915"/>
          <cell r="C915"/>
          <cell r="F915"/>
          <cell r="G915"/>
          <cell r="I915"/>
        </row>
        <row r="916">
          <cell r="B916"/>
          <cell r="C916"/>
          <cell r="F916"/>
          <cell r="G916"/>
          <cell r="I916"/>
        </row>
        <row r="917">
          <cell r="B917"/>
          <cell r="C917"/>
          <cell r="F917"/>
          <cell r="G917"/>
          <cell r="I917"/>
        </row>
        <row r="918">
          <cell r="B918"/>
          <cell r="C918"/>
          <cell r="F918"/>
          <cell r="G918"/>
          <cell r="I918"/>
        </row>
        <row r="919">
          <cell r="B919"/>
          <cell r="C919"/>
          <cell r="F919"/>
          <cell r="G919"/>
          <cell r="I919"/>
        </row>
        <row r="920">
          <cell r="B920"/>
          <cell r="C920"/>
          <cell r="F920"/>
          <cell r="G920"/>
          <cell r="I920"/>
        </row>
        <row r="921">
          <cell r="B921"/>
          <cell r="C921"/>
          <cell r="F921"/>
          <cell r="G921"/>
          <cell r="I921"/>
        </row>
        <row r="922">
          <cell r="B922"/>
          <cell r="C922"/>
          <cell r="F922"/>
          <cell r="G922"/>
          <cell r="I922"/>
        </row>
        <row r="923">
          <cell r="B923"/>
          <cell r="C923"/>
          <cell r="F923"/>
          <cell r="G923"/>
          <cell r="I923"/>
        </row>
        <row r="924">
          <cell r="B924"/>
          <cell r="C924"/>
          <cell r="F924"/>
          <cell r="G924"/>
          <cell r="I924"/>
        </row>
        <row r="925">
          <cell r="B925"/>
          <cell r="C925"/>
          <cell r="F925"/>
          <cell r="G925"/>
          <cell r="I925"/>
        </row>
        <row r="926">
          <cell r="B926"/>
          <cell r="C926"/>
          <cell r="F926"/>
          <cell r="G926"/>
          <cell r="I926"/>
        </row>
        <row r="927">
          <cell r="B927"/>
          <cell r="C927"/>
          <cell r="F927"/>
          <cell r="G927"/>
          <cell r="I927"/>
        </row>
        <row r="928">
          <cell r="B928"/>
          <cell r="C928"/>
          <cell r="F928"/>
          <cell r="G928"/>
          <cell r="I928"/>
        </row>
        <row r="929">
          <cell r="B929"/>
          <cell r="C929"/>
          <cell r="F929"/>
          <cell r="G929"/>
          <cell r="I929"/>
        </row>
        <row r="930">
          <cell r="B930"/>
          <cell r="C930"/>
          <cell r="F930"/>
          <cell r="G930"/>
          <cell r="I930"/>
        </row>
        <row r="931">
          <cell r="B931"/>
          <cell r="C931"/>
          <cell r="F931"/>
          <cell r="G931"/>
          <cell r="I931"/>
        </row>
        <row r="932">
          <cell r="B932"/>
          <cell r="C932"/>
          <cell r="F932"/>
          <cell r="G932"/>
          <cell r="I932"/>
        </row>
        <row r="933">
          <cell r="B933"/>
          <cell r="C933"/>
          <cell r="F933"/>
          <cell r="G933"/>
          <cell r="I933"/>
        </row>
        <row r="934">
          <cell r="B934"/>
          <cell r="C934"/>
          <cell r="F934"/>
          <cell r="G934"/>
          <cell r="I934"/>
        </row>
        <row r="935">
          <cell r="B935"/>
          <cell r="C935"/>
          <cell r="F935"/>
          <cell r="G935"/>
          <cell r="I935"/>
        </row>
        <row r="936">
          <cell r="B936"/>
          <cell r="C936"/>
          <cell r="F936"/>
          <cell r="G936"/>
          <cell r="I936"/>
        </row>
        <row r="937">
          <cell r="B937"/>
          <cell r="C937"/>
          <cell r="F937"/>
          <cell r="G937"/>
          <cell r="I937"/>
        </row>
        <row r="938">
          <cell r="B938"/>
          <cell r="C938"/>
          <cell r="F938"/>
          <cell r="G938"/>
          <cell r="I938"/>
        </row>
        <row r="939">
          <cell r="B939"/>
          <cell r="C939"/>
          <cell r="F939"/>
          <cell r="G939"/>
          <cell r="I939"/>
        </row>
        <row r="940">
          <cell r="B940"/>
          <cell r="C940"/>
          <cell r="F940"/>
          <cell r="G940"/>
          <cell r="I940"/>
        </row>
        <row r="941">
          <cell r="B941"/>
          <cell r="C941"/>
          <cell r="F941"/>
          <cell r="G941"/>
          <cell r="I941"/>
        </row>
        <row r="942">
          <cell r="B942"/>
          <cell r="C942"/>
          <cell r="F942"/>
          <cell r="G942"/>
          <cell r="I942"/>
        </row>
        <row r="943">
          <cell r="B943"/>
          <cell r="C943"/>
          <cell r="F943"/>
          <cell r="G943"/>
          <cell r="I943"/>
        </row>
        <row r="944">
          <cell r="B944"/>
          <cell r="C944"/>
          <cell r="F944"/>
          <cell r="G944"/>
          <cell r="I944"/>
        </row>
        <row r="945">
          <cell r="B945"/>
          <cell r="C945"/>
          <cell r="F945"/>
          <cell r="G945"/>
          <cell r="I945"/>
        </row>
        <row r="946">
          <cell r="B946"/>
          <cell r="C946"/>
          <cell r="F946"/>
          <cell r="G946"/>
          <cell r="I946"/>
        </row>
        <row r="947">
          <cell r="B947"/>
          <cell r="C947"/>
          <cell r="F947"/>
          <cell r="G947"/>
          <cell r="I947"/>
        </row>
        <row r="948">
          <cell r="B948"/>
          <cell r="C948"/>
          <cell r="F948"/>
          <cell r="G948"/>
          <cell r="I948"/>
        </row>
        <row r="949">
          <cell r="B949"/>
          <cell r="C949"/>
          <cell r="F949"/>
          <cell r="G949"/>
          <cell r="I949"/>
        </row>
        <row r="950">
          <cell r="B950"/>
          <cell r="C950"/>
          <cell r="F950"/>
          <cell r="G950"/>
          <cell r="I950"/>
        </row>
        <row r="951">
          <cell r="B951"/>
          <cell r="C951"/>
          <cell r="F951"/>
          <cell r="G951"/>
          <cell r="I951"/>
        </row>
        <row r="952">
          <cell r="B952"/>
          <cell r="C952"/>
          <cell r="F952"/>
          <cell r="G952"/>
          <cell r="I952"/>
        </row>
        <row r="953">
          <cell r="B953"/>
          <cell r="C953"/>
          <cell r="F953"/>
          <cell r="G953"/>
          <cell r="I953"/>
        </row>
        <row r="954">
          <cell r="B954"/>
          <cell r="C954"/>
          <cell r="F954"/>
          <cell r="G954"/>
          <cell r="I954"/>
        </row>
        <row r="955">
          <cell r="B955"/>
          <cell r="C955"/>
          <cell r="F955"/>
          <cell r="G955"/>
          <cell r="I955"/>
        </row>
        <row r="956">
          <cell r="B956"/>
          <cell r="C956"/>
          <cell r="F956"/>
          <cell r="G956"/>
          <cell r="I956"/>
        </row>
        <row r="957">
          <cell r="B957"/>
          <cell r="C957"/>
          <cell r="F957"/>
          <cell r="G957"/>
          <cell r="I957"/>
        </row>
        <row r="958">
          <cell r="B958"/>
          <cell r="C958"/>
          <cell r="F958"/>
          <cell r="G958"/>
          <cell r="I958"/>
        </row>
        <row r="959">
          <cell r="B959"/>
          <cell r="C959"/>
          <cell r="F959"/>
          <cell r="G959"/>
          <cell r="I959"/>
        </row>
        <row r="960">
          <cell r="B960"/>
          <cell r="C960"/>
          <cell r="F960"/>
          <cell r="G960"/>
          <cell r="I960"/>
        </row>
        <row r="961">
          <cell r="B961"/>
          <cell r="C961"/>
          <cell r="F961"/>
          <cell r="G961"/>
          <cell r="I961"/>
        </row>
        <row r="962">
          <cell r="B962"/>
          <cell r="C962"/>
          <cell r="F962"/>
          <cell r="G962"/>
          <cell r="I962"/>
        </row>
        <row r="963">
          <cell r="B963"/>
          <cell r="C963"/>
          <cell r="F963"/>
          <cell r="G963"/>
          <cell r="I963"/>
        </row>
        <row r="964">
          <cell r="B964"/>
          <cell r="C964"/>
          <cell r="F964"/>
          <cell r="G964"/>
          <cell r="I964"/>
        </row>
        <row r="965">
          <cell r="B965"/>
          <cell r="C965"/>
          <cell r="F965"/>
          <cell r="G965"/>
          <cell r="I965"/>
        </row>
        <row r="966">
          <cell r="B966"/>
          <cell r="C966"/>
          <cell r="F966"/>
          <cell r="G966"/>
          <cell r="I966"/>
        </row>
        <row r="967">
          <cell r="B967"/>
          <cell r="C967"/>
          <cell r="F967"/>
          <cell r="G967"/>
          <cell r="I967"/>
        </row>
        <row r="968">
          <cell r="B968"/>
          <cell r="C968"/>
          <cell r="F968"/>
          <cell r="G968"/>
          <cell r="I968"/>
        </row>
        <row r="969">
          <cell r="B969"/>
          <cell r="C969"/>
          <cell r="F969"/>
          <cell r="G969"/>
          <cell r="I969"/>
        </row>
        <row r="970">
          <cell r="B970"/>
          <cell r="C970"/>
          <cell r="F970"/>
          <cell r="G970"/>
          <cell r="I970"/>
        </row>
        <row r="971">
          <cell r="B971"/>
          <cell r="C971"/>
          <cell r="F971"/>
          <cell r="G971"/>
          <cell r="I971"/>
        </row>
        <row r="972">
          <cell r="B972"/>
          <cell r="C972"/>
          <cell r="F972"/>
          <cell r="G972"/>
          <cell r="I972"/>
        </row>
        <row r="973">
          <cell r="B973"/>
          <cell r="C973"/>
          <cell r="F973"/>
          <cell r="G973"/>
          <cell r="I973"/>
        </row>
        <row r="974">
          <cell r="B974"/>
          <cell r="C974"/>
          <cell r="F974"/>
          <cell r="G974"/>
          <cell r="I974"/>
        </row>
        <row r="975">
          <cell r="B975"/>
          <cell r="C975"/>
          <cell r="F975"/>
          <cell r="G975"/>
          <cell r="I975"/>
        </row>
        <row r="976">
          <cell r="B976"/>
          <cell r="C976"/>
          <cell r="F976"/>
          <cell r="G976"/>
          <cell r="I976"/>
        </row>
        <row r="977">
          <cell r="B977"/>
          <cell r="C977"/>
          <cell r="F977"/>
          <cell r="G977"/>
          <cell r="I977"/>
        </row>
        <row r="978">
          <cell r="B978"/>
          <cell r="C978"/>
          <cell r="F978"/>
          <cell r="G978"/>
          <cell r="I978"/>
        </row>
        <row r="979">
          <cell r="B979"/>
          <cell r="C979"/>
          <cell r="F979"/>
          <cell r="G979"/>
          <cell r="I979"/>
        </row>
        <row r="980">
          <cell r="B980"/>
          <cell r="C980"/>
          <cell r="F980"/>
          <cell r="G980"/>
          <cell r="I980"/>
        </row>
        <row r="981">
          <cell r="B981"/>
          <cell r="C981"/>
          <cell r="F981"/>
          <cell r="G981"/>
          <cell r="I981"/>
        </row>
        <row r="982">
          <cell r="B982"/>
          <cell r="C982"/>
          <cell r="F982"/>
          <cell r="G982"/>
          <cell r="I982"/>
        </row>
        <row r="983">
          <cell r="B983"/>
          <cell r="C983"/>
          <cell r="F983"/>
          <cell r="G983"/>
          <cell r="I983"/>
        </row>
        <row r="984">
          <cell r="B984"/>
          <cell r="C984"/>
          <cell r="F984"/>
          <cell r="G984"/>
          <cell r="I984"/>
        </row>
        <row r="985">
          <cell r="B985"/>
          <cell r="C985"/>
          <cell r="F985"/>
          <cell r="G985"/>
          <cell r="I985"/>
        </row>
        <row r="986">
          <cell r="B986"/>
          <cell r="C986"/>
          <cell r="F986"/>
          <cell r="G986"/>
          <cell r="I986"/>
        </row>
        <row r="987">
          <cell r="B987"/>
          <cell r="C987"/>
          <cell r="F987"/>
          <cell r="G987"/>
          <cell r="I987"/>
        </row>
        <row r="988">
          <cell r="B988"/>
          <cell r="C988"/>
          <cell r="F988"/>
          <cell r="G988"/>
          <cell r="I988"/>
        </row>
        <row r="989">
          <cell r="B989"/>
          <cell r="C989"/>
          <cell r="F989"/>
          <cell r="G989"/>
          <cell r="I989"/>
        </row>
        <row r="990">
          <cell r="B990"/>
          <cell r="C990"/>
          <cell r="F990"/>
          <cell r="G990"/>
          <cell r="I990"/>
        </row>
        <row r="991">
          <cell r="B991"/>
          <cell r="C991"/>
          <cell r="F991"/>
          <cell r="G991"/>
          <cell r="I991"/>
        </row>
        <row r="992">
          <cell r="B992"/>
          <cell r="C992"/>
          <cell r="F992"/>
          <cell r="G992"/>
          <cell r="I992"/>
        </row>
        <row r="993">
          <cell r="B993"/>
          <cell r="C993"/>
          <cell r="F993"/>
          <cell r="G993"/>
          <cell r="I993"/>
        </row>
        <row r="994">
          <cell r="B994"/>
          <cell r="C994"/>
          <cell r="F994"/>
          <cell r="G994"/>
          <cell r="I994"/>
        </row>
        <row r="995">
          <cell r="B995"/>
          <cell r="C995"/>
          <cell r="F995"/>
          <cell r="G995"/>
          <cell r="I995"/>
        </row>
        <row r="996">
          <cell r="B996"/>
          <cell r="C996"/>
          <cell r="F996"/>
          <cell r="G996"/>
          <cell r="I996"/>
        </row>
        <row r="997">
          <cell r="B997"/>
          <cell r="C997"/>
          <cell r="F997"/>
          <cell r="G997"/>
          <cell r="I997"/>
        </row>
        <row r="998">
          <cell r="B998"/>
          <cell r="C998"/>
          <cell r="F998"/>
          <cell r="G998"/>
          <cell r="I998"/>
        </row>
        <row r="999">
          <cell r="B999"/>
          <cell r="C999"/>
          <cell r="F999"/>
          <cell r="G999"/>
          <cell r="I999"/>
        </row>
        <row r="1000">
          <cell r="B1000"/>
          <cell r="C1000"/>
          <cell r="F1000"/>
          <cell r="G1000"/>
          <cell r="I1000"/>
        </row>
        <row r="1001">
          <cell r="B1001"/>
          <cell r="C1001"/>
          <cell r="F1001"/>
          <cell r="G1001"/>
          <cell r="I1001"/>
        </row>
        <row r="1002">
          <cell r="B1002"/>
          <cell r="C1002"/>
          <cell r="F1002"/>
          <cell r="G1002"/>
          <cell r="I1002"/>
        </row>
        <row r="1003">
          <cell r="B1003"/>
          <cell r="C1003"/>
          <cell r="F1003"/>
          <cell r="G1003"/>
          <cell r="I1003"/>
        </row>
        <row r="1004">
          <cell r="B1004"/>
          <cell r="C1004"/>
          <cell r="F1004"/>
          <cell r="G1004"/>
          <cell r="I1004"/>
        </row>
        <row r="1005">
          <cell r="B1005"/>
          <cell r="C1005"/>
          <cell r="F1005"/>
          <cell r="G1005"/>
          <cell r="I1005"/>
        </row>
        <row r="1006">
          <cell r="B1006"/>
          <cell r="C1006"/>
          <cell r="F1006"/>
          <cell r="G1006"/>
          <cell r="I1006"/>
        </row>
        <row r="1007">
          <cell r="B1007"/>
          <cell r="C1007"/>
          <cell r="F1007"/>
          <cell r="G1007"/>
          <cell r="I1007"/>
        </row>
        <row r="1008">
          <cell r="B1008"/>
          <cell r="C1008"/>
          <cell r="F1008"/>
          <cell r="G1008"/>
          <cell r="I1008"/>
        </row>
        <row r="1009">
          <cell r="B1009"/>
          <cell r="C1009"/>
          <cell r="F1009"/>
          <cell r="G1009"/>
          <cell r="I1009"/>
        </row>
        <row r="1010">
          <cell r="B1010"/>
          <cell r="C1010"/>
          <cell r="F1010"/>
          <cell r="G1010"/>
          <cell r="I1010"/>
        </row>
        <row r="1011">
          <cell r="B1011"/>
          <cell r="C1011"/>
          <cell r="F1011"/>
          <cell r="G1011"/>
          <cell r="I1011"/>
        </row>
        <row r="1012">
          <cell r="B1012"/>
          <cell r="C1012"/>
          <cell r="F1012"/>
          <cell r="G1012"/>
          <cell r="I1012"/>
        </row>
        <row r="1013">
          <cell r="B1013"/>
          <cell r="C1013"/>
          <cell r="F1013"/>
          <cell r="G1013"/>
          <cell r="I1013"/>
        </row>
        <row r="1014">
          <cell r="B1014"/>
          <cell r="C1014"/>
          <cell r="F1014"/>
          <cell r="G1014"/>
          <cell r="I1014"/>
        </row>
        <row r="1015">
          <cell r="B1015"/>
          <cell r="C1015"/>
          <cell r="F1015"/>
          <cell r="G1015"/>
          <cell r="I1015"/>
        </row>
        <row r="1016">
          <cell r="B1016"/>
          <cell r="C1016"/>
          <cell r="F1016"/>
          <cell r="G1016"/>
          <cell r="I1016"/>
        </row>
        <row r="1017">
          <cell r="B1017"/>
          <cell r="C1017"/>
          <cell r="F1017"/>
          <cell r="G1017"/>
          <cell r="I1017"/>
        </row>
        <row r="1018">
          <cell r="B1018"/>
          <cell r="C1018"/>
          <cell r="F1018"/>
          <cell r="G1018"/>
          <cell r="I1018"/>
        </row>
        <row r="1019">
          <cell r="B1019"/>
          <cell r="C1019"/>
          <cell r="F1019"/>
          <cell r="G1019"/>
          <cell r="I1019"/>
        </row>
        <row r="1020">
          <cell r="B1020"/>
          <cell r="C1020"/>
          <cell r="F1020"/>
          <cell r="G1020"/>
          <cell r="I1020"/>
        </row>
        <row r="1021">
          <cell r="B1021"/>
          <cell r="C1021"/>
          <cell r="F1021"/>
          <cell r="G1021"/>
          <cell r="I1021"/>
        </row>
        <row r="1022">
          <cell r="B1022"/>
          <cell r="C1022"/>
          <cell r="F1022"/>
          <cell r="G1022"/>
          <cell r="I1022"/>
        </row>
        <row r="1023">
          <cell r="B1023"/>
          <cell r="C1023"/>
          <cell r="F1023"/>
          <cell r="G1023"/>
          <cell r="I1023"/>
        </row>
        <row r="1024">
          <cell r="B1024"/>
          <cell r="C1024"/>
          <cell r="F1024"/>
          <cell r="G1024"/>
          <cell r="I1024"/>
        </row>
        <row r="1025">
          <cell r="B1025"/>
          <cell r="C1025"/>
          <cell r="F1025"/>
          <cell r="G1025"/>
          <cell r="I1025"/>
        </row>
      </sheetData>
      <sheetData sheetId="3">
        <row r="4">
          <cell r="D4" t="str">
            <v>예산</v>
          </cell>
        </row>
      </sheetData>
      <sheetData sheetId="4">
        <row r="4">
          <cell r="F4" t="str">
            <v>예산</v>
          </cell>
        </row>
      </sheetData>
      <sheetData sheetId="5">
        <row r="1">
          <cell r="B1"/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opLeftCell="A7" zoomScaleNormal="100" workbookViewId="0">
      <selection sqref="A1:F39"/>
    </sheetView>
  </sheetViews>
  <sheetFormatPr defaultRowHeight="13.5"/>
  <cols>
    <col min="1" max="1" width="9.25" style="3" customWidth="1"/>
    <col min="2" max="2" width="13.875" style="6" customWidth="1"/>
    <col min="3" max="3" width="42.5" style="4" customWidth="1"/>
    <col min="4" max="4" width="26.125" style="4" customWidth="1"/>
    <col min="5" max="5" width="25.5" style="4" customWidth="1"/>
    <col min="6" max="6" width="21.375" style="18" customWidth="1"/>
    <col min="7" max="7" width="9" style="3"/>
    <col min="8" max="8" width="15" style="3" bestFit="1" customWidth="1"/>
    <col min="9" max="240" width="9" style="3"/>
    <col min="241" max="241" width="41.25" style="3" bestFit="1" customWidth="1"/>
    <col min="242" max="243" width="14.75" style="3" bestFit="1" customWidth="1"/>
    <col min="244" max="244" width="12.5" style="3" bestFit="1" customWidth="1"/>
    <col min="245" max="245" width="14.75" style="3" bestFit="1" customWidth="1"/>
    <col min="246" max="246" width="4.125" style="3" bestFit="1" customWidth="1"/>
    <col min="247" max="247" width="5.875" style="3" bestFit="1" customWidth="1"/>
    <col min="248" max="249" width="4.5" style="3" bestFit="1" customWidth="1"/>
    <col min="250" max="496" width="9" style="3"/>
    <col min="497" max="497" width="41.25" style="3" bestFit="1" customWidth="1"/>
    <col min="498" max="499" width="14.75" style="3" bestFit="1" customWidth="1"/>
    <col min="500" max="500" width="12.5" style="3" bestFit="1" customWidth="1"/>
    <col min="501" max="501" width="14.75" style="3" bestFit="1" customWidth="1"/>
    <col min="502" max="502" width="4.125" style="3" bestFit="1" customWidth="1"/>
    <col min="503" max="503" width="5.875" style="3" bestFit="1" customWidth="1"/>
    <col min="504" max="505" width="4.5" style="3" bestFit="1" customWidth="1"/>
    <col min="506" max="752" width="9" style="3"/>
    <col min="753" max="753" width="41.25" style="3" bestFit="1" customWidth="1"/>
    <col min="754" max="755" width="14.75" style="3" bestFit="1" customWidth="1"/>
    <col min="756" max="756" width="12.5" style="3" bestFit="1" customWidth="1"/>
    <col min="757" max="757" width="14.75" style="3" bestFit="1" customWidth="1"/>
    <col min="758" max="758" width="4.125" style="3" bestFit="1" customWidth="1"/>
    <col min="759" max="759" width="5.875" style="3" bestFit="1" customWidth="1"/>
    <col min="760" max="761" width="4.5" style="3" bestFit="1" customWidth="1"/>
    <col min="762" max="1008" width="9" style="3"/>
    <col min="1009" max="1009" width="41.25" style="3" bestFit="1" customWidth="1"/>
    <col min="1010" max="1011" width="14.75" style="3" bestFit="1" customWidth="1"/>
    <col min="1012" max="1012" width="12.5" style="3" bestFit="1" customWidth="1"/>
    <col min="1013" max="1013" width="14.75" style="3" bestFit="1" customWidth="1"/>
    <col min="1014" max="1014" width="4.125" style="3" bestFit="1" customWidth="1"/>
    <col min="1015" max="1015" width="5.875" style="3" bestFit="1" customWidth="1"/>
    <col min="1016" max="1017" width="4.5" style="3" bestFit="1" customWidth="1"/>
    <col min="1018" max="1264" width="9" style="3"/>
    <col min="1265" max="1265" width="41.25" style="3" bestFit="1" customWidth="1"/>
    <col min="1266" max="1267" width="14.75" style="3" bestFit="1" customWidth="1"/>
    <col min="1268" max="1268" width="12.5" style="3" bestFit="1" customWidth="1"/>
    <col min="1269" max="1269" width="14.75" style="3" bestFit="1" customWidth="1"/>
    <col min="1270" max="1270" width="4.125" style="3" bestFit="1" customWidth="1"/>
    <col min="1271" max="1271" width="5.875" style="3" bestFit="1" customWidth="1"/>
    <col min="1272" max="1273" width="4.5" style="3" bestFit="1" customWidth="1"/>
    <col min="1274" max="1520" width="9" style="3"/>
    <col min="1521" max="1521" width="41.25" style="3" bestFit="1" customWidth="1"/>
    <col min="1522" max="1523" width="14.75" style="3" bestFit="1" customWidth="1"/>
    <col min="1524" max="1524" width="12.5" style="3" bestFit="1" customWidth="1"/>
    <col min="1525" max="1525" width="14.75" style="3" bestFit="1" customWidth="1"/>
    <col min="1526" max="1526" width="4.125" style="3" bestFit="1" customWidth="1"/>
    <col min="1527" max="1527" width="5.875" style="3" bestFit="1" customWidth="1"/>
    <col min="1528" max="1529" width="4.5" style="3" bestFit="1" customWidth="1"/>
    <col min="1530" max="1776" width="9" style="3"/>
    <col min="1777" max="1777" width="41.25" style="3" bestFit="1" customWidth="1"/>
    <col min="1778" max="1779" width="14.75" style="3" bestFit="1" customWidth="1"/>
    <col min="1780" max="1780" width="12.5" style="3" bestFit="1" customWidth="1"/>
    <col min="1781" max="1781" width="14.75" style="3" bestFit="1" customWidth="1"/>
    <col min="1782" max="1782" width="4.125" style="3" bestFit="1" customWidth="1"/>
    <col min="1783" max="1783" width="5.875" style="3" bestFit="1" customWidth="1"/>
    <col min="1784" max="1785" width="4.5" style="3" bestFit="1" customWidth="1"/>
    <col min="1786" max="2032" width="9" style="3"/>
    <col min="2033" max="2033" width="41.25" style="3" bestFit="1" customWidth="1"/>
    <col min="2034" max="2035" width="14.75" style="3" bestFit="1" customWidth="1"/>
    <col min="2036" max="2036" width="12.5" style="3" bestFit="1" customWidth="1"/>
    <col min="2037" max="2037" width="14.75" style="3" bestFit="1" customWidth="1"/>
    <col min="2038" max="2038" width="4.125" style="3" bestFit="1" customWidth="1"/>
    <col min="2039" max="2039" width="5.875" style="3" bestFit="1" customWidth="1"/>
    <col min="2040" max="2041" width="4.5" style="3" bestFit="1" customWidth="1"/>
    <col min="2042" max="2288" width="9" style="3"/>
    <col min="2289" max="2289" width="41.25" style="3" bestFit="1" customWidth="1"/>
    <col min="2290" max="2291" width="14.75" style="3" bestFit="1" customWidth="1"/>
    <col min="2292" max="2292" width="12.5" style="3" bestFit="1" customWidth="1"/>
    <col min="2293" max="2293" width="14.75" style="3" bestFit="1" customWidth="1"/>
    <col min="2294" max="2294" width="4.125" style="3" bestFit="1" customWidth="1"/>
    <col min="2295" max="2295" width="5.875" style="3" bestFit="1" customWidth="1"/>
    <col min="2296" max="2297" width="4.5" style="3" bestFit="1" customWidth="1"/>
    <col min="2298" max="2544" width="9" style="3"/>
    <col min="2545" max="2545" width="41.25" style="3" bestFit="1" customWidth="1"/>
    <col min="2546" max="2547" width="14.75" style="3" bestFit="1" customWidth="1"/>
    <col min="2548" max="2548" width="12.5" style="3" bestFit="1" customWidth="1"/>
    <col min="2549" max="2549" width="14.75" style="3" bestFit="1" customWidth="1"/>
    <col min="2550" max="2550" width="4.125" style="3" bestFit="1" customWidth="1"/>
    <col min="2551" max="2551" width="5.875" style="3" bestFit="1" customWidth="1"/>
    <col min="2552" max="2553" width="4.5" style="3" bestFit="1" customWidth="1"/>
    <col min="2554" max="2800" width="9" style="3"/>
    <col min="2801" max="2801" width="41.25" style="3" bestFit="1" customWidth="1"/>
    <col min="2802" max="2803" width="14.75" style="3" bestFit="1" customWidth="1"/>
    <col min="2804" max="2804" width="12.5" style="3" bestFit="1" customWidth="1"/>
    <col min="2805" max="2805" width="14.75" style="3" bestFit="1" customWidth="1"/>
    <col min="2806" max="2806" width="4.125" style="3" bestFit="1" customWidth="1"/>
    <col min="2807" max="2807" width="5.875" style="3" bestFit="1" customWidth="1"/>
    <col min="2808" max="2809" width="4.5" style="3" bestFit="1" customWidth="1"/>
    <col min="2810" max="3056" width="9" style="3"/>
    <col min="3057" max="3057" width="41.25" style="3" bestFit="1" customWidth="1"/>
    <col min="3058" max="3059" width="14.75" style="3" bestFit="1" customWidth="1"/>
    <col min="3060" max="3060" width="12.5" style="3" bestFit="1" customWidth="1"/>
    <col min="3061" max="3061" width="14.75" style="3" bestFit="1" customWidth="1"/>
    <col min="3062" max="3062" width="4.125" style="3" bestFit="1" customWidth="1"/>
    <col min="3063" max="3063" width="5.875" style="3" bestFit="1" customWidth="1"/>
    <col min="3064" max="3065" width="4.5" style="3" bestFit="1" customWidth="1"/>
    <col min="3066" max="3312" width="9" style="3"/>
    <col min="3313" max="3313" width="41.25" style="3" bestFit="1" customWidth="1"/>
    <col min="3314" max="3315" width="14.75" style="3" bestFit="1" customWidth="1"/>
    <col min="3316" max="3316" width="12.5" style="3" bestFit="1" customWidth="1"/>
    <col min="3317" max="3317" width="14.75" style="3" bestFit="1" customWidth="1"/>
    <col min="3318" max="3318" width="4.125" style="3" bestFit="1" customWidth="1"/>
    <col min="3319" max="3319" width="5.875" style="3" bestFit="1" customWidth="1"/>
    <col min="3320" max="3321" width="4.5" style="3" bestFit="1" customWidth="1"/>
    <col min="3322" max="3568" width="9" style="3"/>
    <col min="3569" max="3569" width="41.25" style="3" bestFit="1" customWidth="1"/>
    <col min="3570" max="3571" width="14.75" style="3" bestFit="1" customWidth="1"/>
    <col min="3572" max="3572" width="12.5" style="3" bestFit="1" customWidth="1"/>
    <col min="3573" max="3573" width="14.75" style="3" bestFit="1" customWidth="1"/>
    <col min="3574" max="3574" width="4.125" style="3" bestFit="1" customWidth="1"/>
    <col min="3575" max="3575" width="5.875" style="3" bestFit="1" customWidth="1"/>
    <col min="3576" max="3577" width="4.5" style="3" bestFit="1" customWidth="1"/>
    <col min="3578" max="3824" width="9" style="3"/>
    <col min="3825" max="3825" width="41.25" style="3" bestFit="1" customWidth="1"/>
    <col min="3826" max="3827" width="14.75" style="3" bestFit="1" customWidth="1"/>
    <col min="3828" max="3828" width="12.5" style="3" bestFit="1" customWidth="1"/>
    <col min="3829" max="3829" width="14.75" style="3" bestFit="1" customWidth="1"/>
    <col min="3830" max="3830" width="4.125" style="3" bestFit="1" customWidth="1"/>
    <col min="3831" max="3831" width="5.875" style="3" bestFit="1" customWidth="1"/>
    <col min="3832" max="3833" width="4.5" style="3" bestFit="1" customWidth="1"/>
    <col min="3834" max="4080" width="9" style="3"/>
    <col min="4081" max="4081" width="41.25" style="3" bestFit="1" customWidth="1"/>
    <col min="4082" max="4083" width="14.75" style="3" bestFit="1" customWidth="1"/>
    <col min="4084" max="4084" width="12.5" style="3" bestFit="1" customWidth="1"/>
    <col min="4085" max="4085" width="14.75" style="3" bestFit="1" customWidth="1"/>
    <col min="4086" max="4086" width="4.125" style="3" bestFit="1" customWidth="1"/>
    <col min="4087" max="4087" width="5.875" style="3" bestFit="1" customWidth="1"/>
    <col min="4088" max="4089" width="4.5" style="3" bestFit="1" customWidth="1"/>
    <col min="4090" max="4336" width="9" style="3"/>
    <col min="4337" max="4337" width="41.25" style="3" bestFit="1" customWidth="1"/>
    <col min="4338" max="4339" width="14.75" style="3" bestFit="1" customWidth="1"/>
    <col min="4340" max="4340" width="12.5" style="3" bestFit="1" customWidth="1"/>
    <col min="4341" max="4341" width="14.75" style="3" bestFit="1" customWidth="1"/>
    <col min="4342" max="4342" width="4.125" style="3" bestFit="1" customWidth="1"/>
    <col min="4343" max="4343" width="5.875" style="3" bestFit="1" customWidth="1"/>
    <col min="4344" max="4345" width="4.5" style="3" bestFit="1" customWidth="1"/>
    <col min="4346" max="4592" width="9" style="3"/>
    <col min="4593" max="4593" width="41.25" style="3" bestFit="1" customWidth="1"/>
    <col min="4594" max="4595" width="14.75" style="3" bestFit="1" customWidth="1"/>
    <col min="4596" max="4596" width="12.5" style="3" bestFit="1" customWidth="1"/>
    <col min="4597" max="4597" width="14.75" style="3" bestFit="1" customWidth="1"/>
    <col min="4598" max="4598" width="4.125" style="3" bestFit="1" customWidth="1"/>
    <col min="4599" max="4599" width="5.875" style="3" bestFit="1" customWidth="1"/>
    <col min="4600" max="4601" width="4.5" style="3" bestFit="1" customWidth="1"/>
    <col min="4602" max="4848" width="9" style="3"/>
    <col min="4849" max="4849" width="41.25" style="3" bestFit="1" customWidth="1"/>
    <col min="4850" max="4851" width="14.75" style="3" bestFit="1" customWidth="1"/>
    <col min="4852" max="4852" width="12.5" style="3" bestFit="1" customWidth="1"/>
    <col min="4853" max="4853" width="14.75" style="3" bestFit="1" customWidth="1"/>
    <col min="4854" max="4854" width="4.125" style="3" bestFit="1" customWidth="1"/>
    <col min="4855" max="4855" width="5.875" style="3" bestFit="1" customWidth="1"/>
    <col min="4856" max="4857" width="4.5" style="3" bestFit="1" customWidth="1"/>
    <col min="4858" max="5104" width="9" style="3"/>
    <col min="5105" max="5105" width="41.25" style="3" bestFit="1" customWidth="1"/>
    <col min="5106" max="5107" width="14.75" style="3" bestFit="1" customWidth="1"/>
    <col min="5108" max="5108" width="12.5" style="3" bestFit="1" customWidth="1"/>
    <col min="5109" max="5109" width="14.75" style="3" bestFit="1" customWidth="1"/>
    <col min="5110" max="5110" width="4.125" style="3" bestFit="1" customWidth="1"/>
    <col min="5111" max="5111" width="5.875" style="3" bestFit="1" customWidth="1"/>
    <col min="5112" max="5113" width="4.5" style="3" bestFit="1" customWidth="1"/>
    <col min="5114" max="5360" width="9" style="3"/>
    <col min="5361" max="5361" width="41.25" style="3" bestFit="1" customWidth="1"/>
    <col min="5362" max="5363" width="14.75" style="3" bestFit="1" customWidth="1"/>
    <col min="5364" max="5364" width="12.5" style="3" bestFit="1" customWidth="1"/>
    <col min="5365" max="5365" width="14.75" style="3" bestFit="1" customWidth="1"/>
    <col min="5366" max="5366" width="4.125" style="3" bestFit="1" customWidth="1"/>
    <col min="5367" max="5367" width="5.875" style="3" bestFit="1" customWidth="1"/>
    <col min="5368" max="5369" width="4.5" style="3" bestFit="1" customWidth="1"/>
    <col min="5370" max="5616" width="9" style="3"/>
    <col min="5617" max="5617" width="41.25" style="3" bestFit="1" customWidth="1"/>
    <col min="5618" max="5619" width="14.75" style="3" bestFit="1" customWidth="1"/>
    <col min="5620" max="5620" width="12.5" style="3" bestFit="1" customWidth="1"/>
    <col min="5621" max="5621" width="14.75" style="3" bestFit="1" customWidth="1"/>
    <col min="5622" max="5622" width="4.125" style="3" bestFit="1" customWidth="1"/>
    <col min="5623" max="5623" width="5.875" style="3" bestFit="1" customWidth="1"/>
    <col min="5624" max="5625" width="4.5" style="3" bestFit="1" customWidth="1"/>
    <col min="5626" max="5872" width="9" style="3"/>
    <col min="5873" max="5873" width="41.25" style="3" bestFit="1" customWidth="1"/>
    <col min="5874" max="5875" width="14.75" style="3" bestFit="1" customWidth="1"/>
    <col min="5876" max="5876" width="12.5" style="3" bestFit="1" customWidth="1"/>
    <col min="5877" max="5877" width="14.75" style="3" bestFit="1" customWidth="1"/>
    <col min="5878" max="5878" width="4.125" style="3" bestFit="1" customWidth="1"/>
    <col min="5879" max="5879" width="5.875" style="3" bestFit="1" customWidth="1"/>
    <col min="5880" max="5881" width="4.5" style="3" bestFit="1" customWidth="1"/>
    <col min="5882" max="6128" width="9" style="3"/>
    <col min="6129" max="6129" width="41.25" style="3" bestFit="1" customWidth="1"/>
    <col min="6130" max="6131" width="14.75" style="3" bestFit="1" customWidth="1"/>
    <col min="6132" max="6132" width="12.5" style="3" bestFit="1" customWidth="1"/>
    <col min="6133" max="6133" width="14.75" style="3" bestFit="1" customWidth="1"/>
    <col min="6134" max="6134" width="4.125" style="3" bestFit="1" customWidth="1"/>
    <col min="6135" max="6135" width="5.875" style="3" bestFit="1" customWidth="1"/>
    <col min="6136" max="6137" width="4.5" style="3" bestFit="1" customWidth="1"/>
    <col min="6138" max="6384" width="9" style="3"/>
    <col min="6385" max="6385" width="41.25" style="3" bestFit="1" customWidth="1"/>
    <col min="6386" max="6387" width="14.75" style="3" bestFit="1" customWidth="1"/>
    <col min="6388" max="6388" width="12.5" style="3" bestFit="1" customWidth="1"/>
    <col min="6389" max="6389" width="14.75" style="3" bestFit="1" customWidth="1"/>
    <col min="6390" max="6390" width="4.125" style="3" bestFit="1" customWidth="1"/>
    <col min="6391" max="6391" width="5.875" style="3" bestFit="1" customWidth="1"/>
    <col min="6392" max="6393" width="4.5" style="3" bestFit="1" customWidth="1"/>
    <col min="6394" max="6640" width="9" style="3"/>
    <col min="6641" max="6641" width="41.25" style="3" bestFit="1" customWidth="1"/>
    <col min="6642" max="6643" width="14.75" style="3" bestFit="1" customWidth="1"/>
    <col min="6644" max="6644" width="12.5" style="3" bestFit="1" customWidth="1"/>
    <col min="6645" max="6645" width="14.75" style="3" bestFit="1" customWidth="1"/>
    <col min="6646" max="6646" width="4.125" style="3" bestFit="1" customWidth="1"/>
    <col min="6647" max="6647" width="5.875" style="3" bestFit="1" customWidth="1"/>
    <col min="6648" max="6649" width="4.5" style="3" bestFit="1" customWidth="1"/>
    <col min="6650" max="6896" width="9" style="3"/>
    <col min="6897" max="6897" width="41.25" style="3" bestFit="1" customWidth="1"/>
    <col min="6898" max="6899" width="14.75" style="3" bestFit="1" customWidth="1"/>
    <col min="6900" max="6900" width="12.5" style="3" bestFit="1" customWidth="1"/>
    <col min="6901" max="6901" width="14.75" style="3" bestFit="1" customWidth="1"/>
    <col min="6902" max="6902" width="4.125" style="3" bestFit="1" customWidth="1"/>
    <col min="6903" max="6903" width="5.875" style="3" bestFit="1" customWidth="1"/>
    <col min="6904" max="6905" width="4.5" style="3" bestFit="1" customWidth="1"/>
    <col min="6906" max="7152" width="9" style="3"/>
    <col min="7153" max="7153" width="41.25" style="3" bestFit="1" customWidth="1"/>
    <col min="7154" max="7155" width="14.75" style="3" bestFit="1" customWidth="1"/>
    <col min="7156" max="7156" width="12.5" style="3" bestFit="1" customWidth="1"/>
    <col min="7157" max="7157" width="14.75" style="3" bestFit="1" customWidth="1"/>
    <col min="7158" max="7158" width="4.125" style="3" bestFit="1" customWidth="1"/>
    <col min="7159" max="7159" width="5.875" style="3" bestFit="1" customWidth="1"/>
    <col min="7160" max="7161" width="4.5" style="3" bestFit="1" customWidth="1"/>
    <col min="7162" max="7408" width="9" style="3"/>
    <col min="7409" max="7409" width="41.25" style="3" bestFit="1" customWidth="1"/>
    <col min="7410" max="7411" width="14.75" style="3" bestFit="1" customWidth="1"/>
    <col min="7412" max="7412" width="12.5" style="3" bestFit="1" customWidth="1"/>
    <col min="7413" max="7413" width="14.75" style="3" bestFit="1" customWidth="1"/>
    <col min="7414" max="7414" width="4.125" style="3" bestFit="1" customWidth="1"/>
    <col min="7415" max="7415" width="5.875" style="3" bestFit="1" customWidth="1"/>
    <col min="7416" max="7417" width="4.5" style="3" bestFit="1" customWidth="1"/>
    <col min="7418" max="7664" width="9" style="3"/>
    <col min="7665" max="7665" width="41.25" style="3" bestFit="1" customWidth="1"/>
    <col min="7666" max="7667" width="14.75" style="3" bestFit="1" customWidth="1"/>
    <col min="7668" max="7668" width="12.5" style="3" bestFit="1" customWidth="1"/>
    <col min="7669" max="7669" width="14.75" style="3" bestFit="1" customWidth="1"/>
    <col min="7670" max="7670" width="4.125" style="3" bestFit="1" customWidth="1"/>
    <col min="7671" max="7671" width="5.875" style="3" bestFit="1" customWidth="1"/>
    <col min="7672" max="7673" width="4.5" style="3" bestFit="1" customWidth="1"/>
    <col min="7674" max="7920" width="9" style="3"/>
    <col min="7921" max="7921" width="41.25" style="3" bestFit="1" customWidth="1"/>
    <col min="7922" max="7923" width="14.75" style="3" bestFit="1" customWidth="1"/>
    <col min="7924" max="7924" width="12.5" style="3" bestFit="1" customWidth="1"/>
    <col min="7925" max="7925" width="14.75" style="3" bestFit="1" customWidth="1"/>
    <col min="7926" max="7926" width="4.125" style="3" bestFit="1" customWidth="1"/>
    <col min="7927" max="7927" width="5.875" style="3" bestFit="1" customWidth="1"/>
    <col min="7928" max="7929" width="4.5" style="3" bestFit="1" customWidth="1"/>
    <col min="7930" max="8176" width="9" style="3"/>
    <col min="8177" max="8177" width="41.25" style="3" bestFit="1" customWidth="1"/>
    <col min="8178" max="8179" width="14.75" style="3" bestFit="1" customWidth="1"/>
    <col min="8180" max="8180" width="12.5" style="3" bestFit="1" customWidth="1"/>
    <col min="8181" max="8181" width="14.75" style="3" bestFit="1" customWidth="1"/>
    <col min="8182" max="8182" width="4.125" style="3" bestFit="1" customWidth="1"/>
    <col min="8183" max="8183" width="5.875" style="3" bestFit="1" customWidth="1"/>
    <col min="8184" max="8185" width="4.5" style="3" bestFit="1" customWidth="1"/>
    <col min="8186" max="8432" width="9" style="3"/>
    <col min="8433" max="8433" width="41.25" style="3" bestFit="1" customWidth="1"/>
    <col min="8434" max="8435" width="14.75" style="3" bestFit="1" customWidth="1"/>
    <col min="8436" max="8436" width="12.5" style="3" bestFit="1" customWidth="1"/>
    <col min="8437" max="8437" width="14.75" style="3" bestFit="1" customWidth="1"/>
    <col min="8438" max="8438" width="4.125" style="3" bestFit="1" customWidth="1"/>
    <col min="8439" max="8439" width="5.875" style="3" bestFit="1" customWidth="1"/>
    <col min="8440" max="8441" width="4.5" style="3" bestFit="1" customWidth="1"/>
    <col min="8442" max="8688" width="9" style="3"/>
    <col min="8689" max="8689" width="41.25" style="3" bestFit="1" customWidth="1"/>
    <col min="8690" max="8691" width="14.75" style="3" bestFit="1" customWidth="1"/>
    <col min="8692" max="8692" width="12.5" style="3" bestFit="1" customWidth="1"/>
    <col min="8693" max="8693" width="14.75" style="3" bestFit="1" customWidth="1"/>
    <col min="8694" max="8694" width="4.125" style="3" bestFit="1" customWidth="1"/>
    <col min="8695" max="8695" width="5.875" style="3" bestFit="1" customWidth="1"/>
    <col min="8696" max="8697" width="4.5" style="3" bestFit="1" customWidth="1"/>
    <col min="8698" max="8944" width="9" style="3"/>
    <col min="8945" max="8945" width="41.25" style="3" bestFit="1" customWidth="1"/>
    <col min="8946" max="8947" width="14.75" style="3" bestFit="1" customWidth="1"/>
    <col min="8948" max="8948" width="12.5" style="3" bestFit="1" customWidth="1"/>
    <col min="8949" max="8949" width="14.75" style="3" bestFit="1" customWidth="1"/>
    <col min="8950" max="8950" width="4.125" style="3" bestFit="1" customWidth="1"/>
    <col min="8951" max="8951" width="5.875" style="3" bestFit="1" customWidth="1"/>
    <col min="8952" max="8953" width="4.5" style="3" bestFit="1" customWidth="1"/>
    <col min="8954" max="9200" width="9" style="3"/>
    <col min="9201" max="9201" width="41.25" style="3" bestFit="1" customWidth="1"/>
    <col min="9202" max="9203" width="14.75" style="3" bestFit="1" customWidth="1"/>
    <col min="9204" max="9204" width="12.5" style="3" bestFit="1" customWidth="1"/>
    <col min="9205" max="9205" width="14.75" style="3" bestFit="1" customWidth="1"/>
    <col min="9206" max="9206" width="4.125" style="3" bestFit="1" customWidth="1"/>
    <col min="9207" max="9207" width="5.875" style="3" bestFit="1" customWidth="1"/>
    <col min="9208" max="9209" width="4.5" style="3" bestFit="1" customWidth="1"/>
    <col min="9210" max="9456" width="9" style="3"/>
    <col min="9457" max="9457" width="41.25" style="3" bestFit="1" customWidth="1"/>
    <col min="9458" max="9459" width="14.75" style="3" bestFit="1" customWidth="1"/>
    <col min="9460" max="9460" width="12.5" style="3" bestFit="1" customWidth="1"/>
    <col min="9461" max="9461" width="14.75" style="3" bestFit="1" customWidth="1"/>
    <col min="9462" max="9462" width="4.125" style="3" bestFit="1" customWidth="1"/>
    <col min="9463" max="9463" width="5.875" style="3" bestFit="1" customWidth="1"/>
    <col min="9464" max="9465" width="4.5" style="3" bestFit="1" customWidth="1"/>
    <col min="9466" max="9712" width="9" style="3"/>
    <col min="9713" max="9713" width="41.25" style="3" bestFit="1" customWidth="1"/>
    <col min="9714" max="9715" width="14.75" style="3" bestFit="1" customWidth="1"/>
    <col min="9716" max="9716" width="12.5" style="3" bestFit="1" customWidth="1"/>
    <col min="9717" max="9717" width="14.75" style="3" bestFit="1" customWidth="1"/>
    <col min="9718" max="9718" width="4.125" style="3" bestFit="1" customWidth="1"/>
    <col min="9719" max="9719" width="5.875" style="3" bestFit="1" customWidth="1"/>
    <col min="9720" max="9721" width="4.5" style="3" bestFit="1" customWidth="1"/>
    <col min="9722" max="9968" width="9" style="3"/>
    <col min="9969" max="9969" width="41.25" style="3" bestFit="1" customWidth="1"/>
    <col min="9970" max="9971" width="14.75" style="3" bestFit="1" customWidth="1"/>
    <col min="9972" max="9972" width="12.5" style="3" bestFit="1" customWidth="1"/>
    <col min="9973" max="9973" width="14.75" style="3" bestFit="1" customWidth="1"/>
    <col min="9974" max="9974" width="4.125" style="3" bestFit="1" customWidth="1"/>
    <col min="9975" max="9975" width="5.875" style="3" bestFit="1" customWidth="1"/>
    <col min="9976" max="9977" width="4.5" style="3" bestFit="1" customWidth="1"/>
    <col min="9978" max="10224" width="9" style="3"/>
    <col min="10225" max="10225" width="41.25" style="3" bestFit="1" customWidth="1"/>
    <col min="10226" max="10227" width="14.75" style="3" bestFit="1" customWidth="1"/>
    <col min="10228" max="10228" width="12.5" style="3" bestFit="1" customWidth="1"/>
    <col min="10229" max="10229" width="14.75" style="3" bestFit="1" customWidth="1"/>
    <col min="10230" max="10230" width="4.125" style="3" bestFit="1" customWidth="1"/>
    <col min="10231" max="10231" width="5.875" style="3" bestFit="1" customWidth="1"/>
    <col min="10232" max="10233" width="4.5" style="3" bestFit="1" customWidth="1"/>
    <col min="10234" max="10480" width="9" style="3"/>
    <col min="10481" max="10481" width="41.25" style="3" bestFit="1" customWidth="1"/>
    <col min="10482" max="10483" width="14.75" style="3" bestFit="1" customWidth="1"/>
    <col min="10484" max="10484" width="12.5" style="3" bestFit="1" customWidth="1"/>
    <col min="10485" max="10485" width="14.75" style="3" bestFit="1" customWidth="1"/>
    <col min="10486" max="10486" width="4.125" style="3" bestFit="1" customWidth="1"/>
    <col min="10487" max="10487" width="5.875" style="3" bestFit="1" customWidth="1"/>
    <col min="10488" max="10489" width="4.5" style="3" bestFit="1" customWidth="1"/>
    <col min="10490" max="10736" width="9" style="3"/>
    <col min="10737" max="10737" width="41.25" style="3" bestFit="1" customWidth="1"/>
    <col min="10738" max="10739" width="14.75" style="3" bestFit="1" customWidth="1"/>
    <col min="10740" max="10740" width="12.5" style="3" bestFit="1" customWidth="1"/>
    <col min="10741" max="10741" width="14.75" style="3" bestFit="1" customWidth="1"/>
    <col min="10742" max="10742" width="4.125" style="3" bestFit="1" customWidth="1"/>
    <col min="10743" max="10743" width="5.875" style="3" bestFit="1" customWidth="1"/>
    <col min="10744" max="10745" width="4.5" style="3" bestFit="1" customWidth="1"/>
    <col min="10746" max="10992" width="9" style="3"/>
    <col min="10993" max="10993" width="41.25" style="3" bestFit="1" customWidth="1"/>
    <col min="10994" max="10995" width="14.75" style="3" bestFit="1" customWidth="1"/>
    <col min="10996" max="10996" width="12.5" style="3" bestFit="1" customWidth="1"/>
    <col min="10997" max="10997" width="14.75" style="3" bestFit="1" customWidth="1"/>
    <col min="10998" max="10998" width="4.125" style="3" bestFit="1" customWidth="1"/>
    <col min="10999" max="10999" width="5.875" style="3" bestFit="1" customWidth="1"/>
    <col min="11000" max="11001" width="4.5" style="3" bestFit="1" customWidth="1"/>
    <col min="11002" max="11248" width="9" style="3"/>
    <col min="11249" max="11249" width="41.25" style="3" bestFit="1" customWidth="1"/>
    <col min="11250" max="11251" width="14.75" style="3" bestFit="1" customWidth="1"/>
    <col min="11252" max="11252" width="12.5" style="3" bestFit="1" customWidth="1"/>
    <col min="11253" max="11253" width="14.75" style="3" bestFit="1" customWidth="1"/>
    <col min="11254" max="11254" width="4.125" style="3" bestFit="1" customWidth="1"/>
    <col min="11255" max="11255" width="5.875" style="3" bestFit="1" customWidth="1"/>
    <col min="11256" max="11257" width="4.5" style="3" bestFit="1" customWidth="1"/>
    <col min="11258" max="11504" width="9" style="3"/>
    <col min="11505" max="11505" width="41.25" style="3" bestFit="1" customWidth="1"/>
    <col min="11506" max="11507" width="14.75" style="3" bestFit="1" customWidth="1"/>
    <col min="11508" max="11508" width="12.5" style="3" bestFit="1" customWidth="1"/>
    <col min="11509" max="11509" width="14.75" style="3" bestFit="1" customWidth="1"/>
    <col min="11510" max="11510" width="4.125" style="3" bestFit="1" customWidth="1"/>
    <col min="11511" max="11511" width="5.875" style="3" bestFit="1" customWidth="1"/>
    <col min="11512" max="11513" width="4.5" style="3" bestFit="1" customWidth="1"/>
    <col min="11514" max="11760" width="9" style="3"/>
    <col min="11761" max="11761" width="41.25" style="3" bestFit="1" customWidth="1"/>
    <col min="11762" max="11763" width="14.75" style="3" bestFit="1" customWidth="1"/>
    <col min="11764" max="11764" width="12.5" style="3" bestFit="1" customWidth="1"/>
    <col min="11765" max="11765" width="14.75" style="3" bestFit="1" customWidth="1"/>
    <col min="11766" max="11766" width="4.125" style="3" bestFit="1" customWidth="1"/>
    <col min="11767" max="11767" width="5.875" style="3" bestFit="1" customWidth="1"/>
    <col min="11768" max="11769" width="4.5" style="3" bestFit="1" customWidth="1"/>
    <col min="11770" max="12016" width="9" style="3"/>
    <col min="12017" max="12017" width="41.25" style="3" bestFit="1" customWidth="1"/>
    <col min="12018" max="12019" width="14.75" style="3" bestFit="1" customWidth="1"/>
    <col min="12020" max="12020" width="12.5" style="3" bestFit="1" customWidth="1"/>
    <col min="12021" max="12021" width="14.75" style="3" bestFit="1" customWidth="1"/>
    <col min="12022" max="12022" width="4.125" style="3" bestFit="1" customWidth="1"/>
    <col min="12023" max="12023" width="5.875" style="3" bestFit="1" customWidth="1"/>
    <col min="12024" max="12025" width="4.5" style="3" bestFit="1" customWidth="1"/>
    <col min="12026" max="12272" width="9" style="3"/>
    <col min="12273" max="12273" width="41.25" style="3" bestFit="1" customWidth="1"/>
    <col min="12274" max="12275" width="14.75" style="3" bestFit="1" customWidth="1"/>
    <col min="12276" max="12276" width="12.5" style="3" bestFit="1" customWidth="1"/>
    <col min="12277" max="12277" width="14.75" style="3" bestFit="1" customWidth="1"/>
    <col min="12278" max="12278" width="4.125" style="3" bestFit="1" customWidth="1"/>
    <col min="12279" max="12279" width="5.875" style="3" bestFit="1" customWidth="1"/>
    <col min="12280" max="12281" width="4.5" style="3" bestFit="1" customWidth="1"/>
    <col min="12282" max="12528" width="9" style="3"/>
    <col min="12529" max="12529" width="41.25" style="3" bestFit="1" customWidth="1"/>
    <col min="12530" max="12531" width="14.75" style="3" bestFit="1" customWidth="1"/>
    <col min="12532" max="12532" width="12.5" style="3" bestFit="1" customWidth="1"/>
    <col min="12533" max="12533" width="14.75" style="3" bestFit="1" customWidth="1"/>
    <col min="12534" max="12534" width="4.125" style="3" bestFit="1" customWidth="1"/>
    <col min="12535" max="12535" width="5.875" style="3" bestFit="1" customWidth="1"/>
    <col min="12536" max="12537" width="4.5" style="3" bestFit="1" customWidth="1"/>
    <col min="12538" max="12784" width="9" style="3"/>
    <col min="12785" max="12785" width="41.25" style="3" bestFit="1" customWidth="1"/>
    <col min="12786" max="12787" width="14.75" style="3" bestFit="1" customWidth="1"/>
    <col min="12788" max="12788" width="12.5" style="3" bestFit="1" customWidth="1"/>
    <col min="12789" max="12789" width="14.75" style="3" bestFit="1" customWidth="1"/>
    <col min="12790" max="12790" width="4.125" style="3" bestFit="1" customWidth="1"/>
    <col min="12791" max="12791" width="5.875" style="3" bestFit="1" customWidth="1"/>
    <col min="12792" max="12793" width="4.5" style="3" bestFit="1" customWidth="1"/>
    <col min="12794" max="13040" width="9" style="3"/>
    <col min="13041" max="13041" width="41.25" style="3" bestFit="1" customWidth="1"/>
    <col min="13042" max="13043" width="14.75" style="3" bestFit="1" customWidth="1"/>
    <col min="13044" max="13044" width="12.5" style="3" bestFit="1" customWidth="1"/>
    <col min="13045" max="13045" width="14.75" style="3" bestFit="1" customWidth="1"/>
    <col min="13046" max="13046" width="4.125" style="3" bestFit="1" customWidth="1"/>
    <col min="13047" max="13047" width="5.875" style="3" bestFit="1" customWidth="1"/>
    <col min="13048" max="13049" width="4.5" style="3" bestFit="1" customWidth="1"/>
    <col min="13050" max="13296" width="9" style="3"/>
    <col min="13297" max="13297" width="41.25" style="3" bestFit="1" customWidth="1"/>
    <col min="13298" max="13299" width="14.75" style="3" bestFit="1" customWidth="1"/>
    <col min="13300" max="13300" width="12.5" style="3" bestFit="1" customWidth="1"/>
    <col min="13301" max="13301" width="14.75" style="3" bestFit="1" customWidth="1"/>
    <col min="13302" max="13302" width="4.125" style="3" bestFit="1" customWidth="1"/>
    <col min="13303" max="13303" width="5.875" style="3" bestFit="1" customWidth="1"/>
    <col min="13304" max="13305" width="4.5" style="3" bestFit="1" customWidth="1"/>
    <col min="13306" max="13552" width="9" style="3"/>
    <col min="13553" max="13553" width="41.25" style="3" bestFit="1" customWidth="1"/>
    <col min="13554" max="13555" width="14.75" style="3" bestFit="1" customWidth="1"/>
    <col min="13556" max="13556" width="12.5" style="3" bestFit="1" customWidth="1"/>
    <col min="13557" max="13557" width="14.75" style="3" bestFit="1" customWidth="1"/>
    <col min="13558" max="13558" width="4.125" style="3" bestFit="1" customWidth="1"/>
    <col min="13559" max="13559" width="5.875" style="3" bestFit="1" customWidth="1"/>
    <col min="13560" max="13561" width="4.5" style="3" bestFit="1" customWidth="1"/>
    <col min="13562" max="13808" width="9" style="3"/>
    <col min="13809" max="13809" width="41.25" style="3" bestFit="1" customWidth="1"/>
    <col min="13810" max="13811" width="14.75" style="3" bestFit="1" customWidth="1"/>
    <col min="13812" max="13812" width="12.5" style="3" bestFit="1" customWidth="1"/>
    <col min="13813" max="13813" width="14.75" style="3" bestFit="1" customWidth="1"/>
    <col min="13814" max="13814" width="4.125" style="3" bestFit="1" customWidth="1"/>
    <col min="13815" max="13815" width="5.875" style="3" bestFit="1" customWidth="1"/>
    <col min="13816" max="13817" width="4.5" style="3" bestFit="1" customWidth="1"/>
    <col min="13818" max="14064" width="9" style="3"/>
    <col min="14065" max="14065" width="41.25" style="3" bestFit="1" customWidth="1"/>
    <col min="14066" max="14067" width="14.75" style="3" bestFit="1" customWidth="1"/>
    <col min="14068" max="14068" width="12.5" style="3" bestFit="1" customWidth="1"/>
    <col min="14069" max="14069" width="14.75" style="3" bestFit="1" customWidth="1"/>
    <col min="14070" max="14070" width="4.125" style="3" bestFit="1" customWidth="1"/>
    <col min="14071" max="14071" width="5.875" style="3" bestFit="1" customWidth="1"/>
    <col min="14072" max="14073" width="4.5" style="3" bestFit="1" customWidth="1"/>
    <col min="14074" max="14320" width="9" style="3"/>
    <col min="14321" max="14321" width="41.25" style="3" bestFit="1" customWidth="1"/>
    <col min="14322" max="14323" width="14.75" style="3" bestFit="1" customWidth="1"/>
    <col min="14324" max="14324" width="12.5" style="3" bestFit="1" customWidth="1"/>
    <col min="14325" max="14325" width="14.75" style="3" bestFit="1" customWidth="1"/>
    <col min="14326" max="14326" width="4.125" style="3" bestFit="1" customWidth="1"/>
    <col min="14327" max="14327" width="5.875" style="3" bestFit="1" customWidth="1"/>
    <col min="14328" max="14329" width="4.5" style="3" bestFit="1" customWidth="1"/>
    <col min="14330" max="14576" width="9" style="3"/>
    <col min="14577" max="14577" width="41.25" style="3" bestFit="1" customWidth="1"/>
    <col min="14578" max="14579" width="14.75" style="3" bestFit="1" customWidth="1"/>
    <col min="14580" max="14580" width="12.5" style="3" bestFit="1" customWidth="1"/>
    <col min="14581" max="14581" width="14.75" style="3" bestFit="1" customWidth="1"/>
    <col min="14582" max="14582" width="4.125" style="3" bestFit="1" customWidth="1"/>
    <col min="14583" max="14583" width="5.875" style="3" bestFit="1" customWidth="1"/>
    <col min="14584" max="14585" width="4.5" style="3" bestFit="1" customWidth="1"/>
    <col min="14586" max="14832" width="9" style="3"/>
    <col min="14833" max="14833" width="41.25" style="3" bestFit="1" customWidth="1"/>
    <col min="14834" max="14835" width="14.75" style="3" bestFit="1" customWidth="1"/>
    <col min="14836" max="14836" width="12.5" style="3" bestFit="1" customWidth="1"/>
    <col min="14837" max="14837" width="14.75" style="3" bestFit="1" customWidth="1"/>
    <col min="14838" max="14838" width="4.125" style="3" bestFit="1" customWidth="1"/>
    <col min="14839" max="14839" width="5.875" style="3" bestFit="1" customWidth="1"/>
    <col min="14840" max="14841" width="4.5" style="3" bestFit="1" customWidth="1"/>
    <col min="14842" max="15088" width="9" style="3"/>
    <col min="15089" max="15089" width="41.25" style="3" bestFit="1" customWidth="1"/>
    <col min="15090" max="15091" width="14.75" style="3" bestFit="1" customWidth="1"/>
    <col min="15092" max="15092" width="12.5" style="3" bestFit="1" customWidth="1"/>
    <col min="15093" max="15093" width="14.75" style="3" bestFit="1" customWidth="1"/>
    <col min="15094" max="15094" width="4.125" style="3" bestFit="1" customWidth="1"/>
    <col min="15095" max="15095" width="5.875" style="3" bestFit="1" customWidth="1"/>
    <col min="15096" max="15097" width="4.5" style="3" bestFit="1" customWidth="1"/>
    <col min="15098" max="15344" width="9" style="3"/>
    <col min="15345" max="15345" width="41.25" style="3" bestFit="1" customWidth="1"/>
    <col min="15346" max="15347" width="14.75" style="3" bestFit="1" customWidth="1"/>
    <col min="15348" max="15348" width="12.5" style="3" bestFit="1" customWidth="1"/>
    <col min="15349" max="15349" width="14.75" style="3" bestFit="1" customWidth="1"/>
    <col min="15350" max="15350" width="4.125" style="3" bestFit="1" customWidth="1"/>
    <col min="15351" max="15351" width="5.875" style="3" bestFit="1" customWidth="1"/>
    <col min="15352" max="15353" width="4.5" style="3" bestFit="1" customWidth="1"/>
    <col min="15354" max="15600" width="9" style="3"/>
    <col min="15601" max="15601" width="41.25" style="3" bestFit="1" customWidth="1"/>
    <col min="15602" max="15603" width="14.75" style="3" bestFit="1" customWidth="1"/>
    <col min="15604" max="15604" width="12.5" style="3" bestFit="1" customWidth="1"/>
    <col min="15605" max="15605" width="14.75" style="3" bestFit="1" customWidth="1"/>
    <col min="15606" max="15606" width="4.125" style="3" bestFit="1" customWidth="1"/>
    <col min="15607" max="15607" width="5.875" style="3" bestFit="1" customWidth="1"/>
    <col min="15608" max="15609" width="4.5" style="3" bestFit="1" customWidth="1"/>
    <col min="15610" max="15856" width="9" style="3"/>
    <col min="15857" max="15857" width="41.25" style="3" bestFit="1" customWidth="1"/>
    <col min="15858" max="15859" width="14.75" style="3" bestFit="1" customWidth="1"/>
    <col min="15860" max="15860" width="12.5" style="3" bestFit="1" customWidth="1"/>
    <col min="15861" max="15861" width="14.75" style="3" bestFit="1" customWidth="1"/>
    <col min="15862" max="15862" width="4.125" style="3" bestFit="1" customWidth="1"/>
    <col min="15863" max="15863" width="5.875" style="3" bestFit="1" customWidth="1"/>
    <col min="15864" max="15865" width="4.5" style="3" bestFit="1" customWidth="1"/>
    <col min="15866" max="16112" width="9" style="3"/>
    <col min="16113" max="16113" width="41.25" style="3" bestFit="1" customWidth="1"/>
    <col min="16114" max="16115" width="14.75" style="3" bestFit="1" customWidth="1"/>
    <col min="16116" max="16116" width="12.5" style="3" bestFit="1" customWidth="1"/>
    <col min="16117" max="16117" width="14.75" style="3" bestFit="1" customWidth="1"/>
    <col min="16118" max="16118" width="4.125" style="3" bestFit="1" customWidth="1"/>
    <col min="16119" max="16119" width="5.875" style="3" bestFit="1" customWidth="1"/>
    <col min="16120" max="16121" width="4.5" style="3" bestFit="1" customWidth="1"/>
    <col min="16122" max="16384" width="9" style="3"/>
  </cols>
  <sheetData>
    <row r="1" spans="1:6" ht="38.25" customHeight="1">
      <c r="A1" s="231" t="s">
        <v>12</v>
      </c>
      <c r="B1" s="232"/>
      <c r="C1" s="232"/>
      <c r="D1" s="232"/>
      <c r="E1" s="232"/>
      <c r="F1" s="232"/>
    </row>
    <row r="2" spans="1:6" ht="8.25" customHeight="1">
      <c r="A2" s="67"/>
      <c r="B2" s="67"/>
      <c r="C2" s="67"/>
      <c r="D2" s="67"/>
      <c r="E2" s="67"/>
      <c r="F2" s="26"/>
    </row>
    <row r="3" spans="1:6" ht="15" customHeight="1" thickBot="1">
      <c r="A3" s="233" t="s">
        <v>13</v>
      </c>
      <c r="B3" s="234"/>
      <c r="C3" s="234"/>
      <c r="D3" s="234"/>
      <c r="E3" s="234"/>
      <c r="F3" s="234"/>
    </row>
    <row r="4" spans="1:6" ht="30" customHeight="1">
      <c r="A4" s="238" t="s">
        <v>14</v>
      </c>
      <c r="B4" s="239"/>
      <c r="C4" s="240"/>
      <c r="D4" s="235" t="s">
        <v>15</v>
      </c>
      <c r="E4" s="236"/>
      <c r="F4" s="237"/>
    </row>
    <row r="5" spans="1:6" ht="30" customHeight="1" thickBot="1">
      <c r="A5" s="221"/>
      <c r="B5" s="241"/>
      <c r="C5" s="242"/>
      <c r="D5" s="27" t="s">
        <v>16</v>
      </c>
      <c r="E5" s="27" t="s">
        <v>17</v>
      </c>
      <c r="F5" s="216" t="s">
        <v>168</v>
      </c>
    </row>
    <row r="6" spans="1:6" s="7" customFormat="1" ht="30" customHeight="1" thickBot="1">
      <c r="A6" s="217" t="s">
        <v>18</v>
      </c>
      <c r="B6" s="218"/>
      <c r="C6" s="219"/>
      <c r="D6" s="28" t="e">
        <f t="shared" ref="D6:F6" si="0">D11</f>
        <v>#VALUE!</v>
      </c>
      <c r="E6" s="28" t="e">
        <f t="shared" si="0"/>
        <v>#VALUE!</v>
      </c>
      <c r="F6" s="29" t="e">
        <f t="shared" si="0"/>
        <v>#VALUE!</v>
      </c>
    </row>
    <row r="7" spans="1:6" ht="30" customHeight="1">
      <c r="A7" s="246" t="s">
        <v>19</v>
      </c>
      <c r="B7" s="247"/>
      <c r="C7" s="248"/>
      <c r="D7" s="30" t="e">
        <f>SUM(D12:D16)</f>
        <v>#VALUE!</v>
      </c>
      <c r="E7" s="30" t="e">
        <f>SUM(E12:E16)</f>
        <v>#VALUE!</v>
      </c>
      <c r="F7" s="31" t="e">
        <f t="shared" ref="F7:F9" si="1">D7-E7</f>
        <v>#VALUE!</v>
      </c>
    </row>
    <row r="8" spans="1:6" ht="30" customHeight="1">
      <c r="A8" s="243" t="s">
        <v>20</v>
      </c>
      <c r="B8" s="244"/>
      <c r="C8" s="245"/>
      <c r="D8" s="32" t="e">
        <f t="shared" ref="D8:E8" si="2">SUM(D17:D24)</f>
        <v>#VALUE!</v>
      </c>
      <c r="E8" s="32" t="e">
        <f t="shared" si="2"/>
        <v>#VALUE!</v>
      </c>
      <c r="F8" s="33" t="e">
        <f t="shared" si="1"/>
        <v>#VALUE!</v>
      </c>
    </row>
    <row r="9" spans="1:6" ht="30" customHeight="1" thickBot="1">
      <c r="A9" s="243" t="s">
        <v>21</v>
      </c>
      <c r="B9" s="244"/>
      <c r="C9" s="245"/>
      <c r="D9" s="32" t="e">
        <f t="shared" ref="D9:E9" si="3">SUM(D25:D39)</f>
        <v>#VALUE!</v>
      </c>
      <c r="E9" s="32" t="e">
        <f t="shared" si="3"/>
        <v>#VALUE!</v>
      </c>
      <c r="F9" s="33" t="e">
        <f t="shared" si="1"/>
        <v>#VALUE!</v>
      </c>
    </row>
    <row r="10" spans="1:6" ht="30" customHeight="1" thickBot="1">
      <c r="A10" s="34" t="s">
        <v>22</v>
      </c>
      <c r="B10" s="35" t="s">
        <v>23</v>
      </c>
      <c r="C10" s="36" t="s">
        <v>24</v>
      </c>
      <c r="D10" s="200" t="s">
        <v>16</v>
      </c>
      <c r="E10" s="36" t="s">
        <v>17</v>
      </c>
      <c r="F10" s="37" t="s">
        <v>25</v>
      </c>
    </row>
    <row r="11" spans="1:6" ht="30" customHeight="1" thickBot="1">
      <c r="A11" s="217" t="s">
        <v>18</v>
      </c>
      <c r="B11" s="218"/>
      <c r="C11" s="219"/>
      <c r="D11" s="38" t="e">
        <f>SUM(D12:D39)</f>
        <v>#VALUE!</v>
      </c>
      <c r="E11" s="38" t="e">
        <f>SUM(E12:E39)</f>
        <v>#VALUE!</v>
      </c>
      <c r="F11" s="39" t="e">
        <f t="shared" ref="F11:F39" si="4">D11-E11</f>
        <v>#VALUE!</v>
      </c>
    </row>
    <row r="12" spans="1:6" ht="30" customHeight="1">
      <c r="A12" s="220" t="s">
        <v>26</v>
      </c>
      <c r="B12" s="223" t="s">
        <v>27</v>
      </c>
      <c r="C12" s="48" t="s">
        <v>28</v>
      </c>
      <c r="D12" s="49" t="e">
        <f>SUMIFS('[1]25세입세출결산 기초자료'!$I:$I,'[1]25세입세출결산 기초자료'!$F:$F,C12,'[1]25세입세출결산 기초자료'!$B:$B,$A$12,'[1]25세입세출결산 기초자료'!$C:$C,'[1]25세입세출결산 총괄표'!$D$5)</f>
        <v>#VALUE!</v>
      </c>
      <c r="E12" s="49" t="e">
        <f>SUMIFS('[1]25세입세출결산 기초자료'!$I:$I,'[1]25세입세출결산 기초자료'!$F:$F,C12,'[1]25세입세출결산 기초자료'!$B:$B,$A$12,'[1]25세입세출결산 기초자료'!$C:$C,'[1]25세입세출결산 총괄표'!$E$5)</f>
        <v>#VALUE!</v>
      </c>
      <c r="F12" s="50" t="e">
        <f t="shared" si="4"/>
        <v>#VALUE!</v>
      </c>
    </row>
    <row r="13" spans="1:6" ht="30" customHeight="1">
      <c r="A13" s="221"/>
      <c r="B13" s="224"/>
      <c r="C13" s="43" t="s">
        <v>165</v>
      </c>
      <c r="D13" s="41" t="e">
        <f>SUMIFS('[1]25세입세출결산 기초자료'!$I:$I,'[1]25세입세출결산 기초자료'!$F:$F,C13,'[1]25세입세출결산 기초자료'!$B:$B,$A$12,'[1]25세입세출결산 기초자료'!$C:$C,'[1]25세입세출결산 총괄표'!$D$5)</f>
        <v>#VALUE!</v>
      </c>
      <c r="E13" s="41" t="e">
        <f>SUMIFS('[1]25세입세출결산 기초자료'!$I:$I,'[1]25세입세출결산 기초자료'!$F:$F,C13,'[1]25세입세출결산 기초자료'!$B:$B,$A$12,'[1]25세입세출결산 기초자료'!$C:$C,'[1]25세입세출결산 총괄표'!$E$5)</f>
        <v>#VALUE!</v>
      </c>
      <c r="F13" s="42" t="e">
        <f t="shared" si="4"/>
        <v>#VALUE!</v>
      </c>
    </row>
    <row r="14" spans="1:6" ht="30" customHeight="1">
      <c r="A14" s="221"/>
      <c r="B14" s="225"/>
      <c r="C14" s="149" t="s">
        <v>29</v>
      </c>
      <c r="D14" s="150" t="e">
        <f>SUMIFS('[1]25세입세출결산 기초자료'!$I:$I,'[1]25세입세출결산 기초자료'!$F:$F,C14,'[1]25세입세출결산 기초자료'!$B:$B,$A$12,'[1]25세입세출결산 기초자료'!$C:$C,'[1]25세입세출결산 총괄표'!$D$5)</f>
        <v>#VALUE!</v>
      </c>
      <c r="E14" s="150" t="e">
        <f>SUMIFS('[1]25세입세출결산 기초자료'!$I:$I,'[1]25세입세출결산 기초자료'!$F:$F,C14,'[1]25세입세출결산 기초자료'!$B:$B,$A$12,'[1]25세입세출결산 기초자료'!$C:$C,'[1]25세입세출결산 총괄표'!$E$5)</f>
        <v>#VALUE!</v>
      </c>
      <c r="F14" s="151" t="e">
        <f t="shared" si="4"/>
        <v>#VALUE!</v>
      </c>
    </row>
    <row r="15" spans="1:6" ht="30" customHeight="1">
      <c r="A15" s="221"/>
      <c r="B15" s="201" t="s">
        <v>30</v>
      </c>
      <c r="C15" s="202" t="s">
        <v>31</v>
      </c>
      <c r="D15" s="203" t="e">
        <f>SUMIFS('[1]25세입세출결산 기초자료'!$I:$I,'[1]25세입세출결산 기초자료'!$F:$F,C15,'[1]25세입세출결산 기초자료'!$B:$B,$A$12,'[1]25세입세출결산 기초자료'!$C:$C,'[1]25세입세출결산 총괄표'!$D$5)</f>
        <v>#VALUE!</v>
      </c>
      <c r="E15" s="203" t="e">
        <f>SUMIFS('[1]25세입세출결산 기초자료'!$I:$I,'[1]25세입세출결산 기초자료'!$F:$F,C15,'[1]25세입세출결산 기초자료'!$B:$B,$A$12,'[1]25세입세출결산 기초자료'!$C:$C,'[1]25세입세출결산 총괄표'!$E$5)</f>
        <v>#VALUE!</v>
      </c>
      <c r="F15" s="204" t="e">
        <f t="shared" si="4"/>
        <v>#VALUE!</v>
      </c>
    </row>
    <row r="16" spans="1:6" ht="30" customHeight="1" thickBot="1">
      <c r="A16" s="222"/>
      <c r="B16" s="44" t="s">
        <v>32</v>
      </c>
      <c r="C16" s="45" t="s">
        <v>4</v>
      </c>
      <c r="D16" s="153" t="e">
        <f>SUMIFS('[1]25세입세출결산 기초자료'!$I:$I,'[1]25세입세출결산 기초자료'!$F:$F,C16,'[1]25세입세출결산 기초자료'!$B:$B,$A$12,'[1]25세입세출결산 기초자료'!$C:$C,'[1]25세입세출결산 총괄표'!$D$5)</f>
        <v>#VALUE!</v>
      </c>
      <c r="E16" s="153" t="e">
        <f>SUMIFS('[1]25세입세출결산 기초자료'!$I:$I,'[1]25세입세출결산 기초자료'!$F:$F,C16,'[1]25세입세출결산 기초자료'!$B:$B,$A$12,'[1]25세입세출결산 기초자료'!$C:$C,'[1]25세입세출결산 총괄표'!$E$5)</f>
        <v>#VALUE!</v>
      </c>
      <c r="F16" s="46" t="e">
        <f t="shared" si="4"/>
        <v>#VALUE!</v>
      </c>
    </row>
    <row r="17" spans="1:6" ht="30" customHeight="1">
      <c r="A17" s="226" t="s">
        <v>33</v>
      </c>
      <c r="B17" s="47" t="s">
        <v>27</v>
      </c>
      <c r="C17" s="48" t="s">
        <v>34</v>
      </c>
      <c r="D17" s="49" t="e">
        <f>SUMIFS('[1]25세입세출결산 기초자료'!$I:$I,'[1]25세입세출결산 기초자료'!$F:$F,$C$17,'[1]25세입세출결산 기초자료'!$B:$B,$A$17,'[1]25세입세출결산 기초자료'!$C:$C,'[1]25세입세출결산 총괄표'!D5)</f>
        <v>#VALUE!</v>
      </c>
      <c r="E17" s="49" t="e">
        <f>SUMIFS('[1]25세입세출결산 기초자료'!$I:$I,'[1]25세입세출결산 기초자료'!$F:$F,$C$17,'[1]25세입세출결산 기초자료'!$B:$B,$A$17,'[1]25세입세출결산 기초자료'!$C:$C,'[1]25세입세출결산 총괄표'!E5)</f>
        <v>#VALUE!</v>
      </c>
      <c r="F17" s="50" t="e">
        <f t="shared" si="4"/>
        <v>#VALUE!</v>
      </c>
    </row>
    <row r="18" spans="1:6" ht="30" customHeight="1">
      <c r="A18" s="221"/>
      <c r="B18" s="51" t="s">
        <v>30</v>
      </c>
      <c r="C18" s="52" t="s">
        <v>35</v>
      </c>
      <c r="D18" s="41" t="e">
        <f>SUMIFS('[1]25세입세출결산 기초자료'!$I:$I,'[1]25세입세출결산 기초자료'!$F:$F,C18,'[1]25세입세출결산 기초자료'!$B:$B,$A$17,'[1]25세입세출결산 기초자료'!$C:$C,'[1]25세입세출결산 총괄표'!$D$5)</f>
        <v>#VALUE!</v>
      </c>
      <c r="E18" s="41" t="e">
        <f>SUMIFS('[1]25세입세출결산 기초자료'!$I:$I,'[1]25세입세출결산 기초자료'!$F:$F,C18,'[1]25세입세출결산 기초자료'!$B:$B,$A$17,'[1]25세입세출결산 기초자료'!$C:$C,'[1]25세입세출결산 총괄표'!$E$5)</f>
        <v>#VALUE!</v>
      </c>
      <c r="F18" s="42" t="e">
        <f t="shared" si="4"/>
        <v>#VALUE!</v>
      </c>
    </row>
    <row r="19" spans="1:6" ht="30" customHeight="1">
      <c r="A19" s="221"/>
      <c r="B19" s="51" t="s">
        <v>27</v>
      </c>
      <c r="C19" s="53" t="s">
        <v>36</v>
      </c>
      <c r="D19" s="41" t="e">
        <f>SUMIFS('[1]25세입세출결산 기초자료'!$I:$I,'[1]25세입세출결산 기초자료'!$F:$F,C19,'[1]25세입세출결산 기초자료'!$B:$B,$A$17,'[1]25세입세출결산 기초자료'!$C:$C,'[1]25세입세출결산 총괄표'!$D$5)</f>
        <v>#VALUE!</v>
      </c>
      <c r="E19" s="41" t="e">
        <f>SUMIFS('[1]25세입세출결산 기초자료'!$I:$I,'[1]25세입세출결산 기초자료'!$F:$F,C19,'[1]25세입세출결산 기초자료'!$B:$B,$A$17,'[1]25세입세출결산 기초자료'!$C:$C,'[1]25세입세출결산 총괄표'!$E$5)</f>
        <v>#VALUE!</v>
      </c>
      <c r="F19" s="42" t="e">
        <f t="shared" si="4"/>
        <v>#VALUE!</v>
      </c>
    </row>
    <row r="20" spans="1:6" ht="30" customHeight="1">
      <c r="A20" s="221"/>
      <c r="B20" s="51" t="s">
        <v>27</v>
      </c>
      <c r="C20" s="53" t="s">
        <v>37</v>
      </c>
      <c r="D20" s="41" t="e">
        <f>SUMIFS('[1]25세입세출결산 기초자료'!$I:$I,'[1]25세입세출결산 기초자료'!$F:$F,C20,'[1]25세입세출결산 기초자료'!$B:$B,$A$17,'[1]25세입세출결산 기초자료'!$C:$C,'[1]25세입세출결산 총괄표'!$D$5)</f>
        <v>#VALUE!</v>
      </c>
      <c r="E20" s="41" t="e">
        <f>SUMIFS('[1]25세입세출결산 기초자료'!$I:$I,'[1]25세입세출결산 기초자료'!$F:$F,C20,'[1]25세입세출결산 기초자료'!$B:$B,$A$17,'[1]25세입세출결산 기초자료'!$C:$C,'[1]25세입세출결산 총괄표'!$E$5)</f>
        <v>#VALUE!</v>
      </c>
      <c r="F20" s="42" t="e">
        <f t="shared" si="4"/>
        <v>#VALUE!</v>
      </c>
    </row>
    <row r="21" spans="1:6" ht="30" customHeight="1">
      <c r="A21" s="221"/>
      <c r="B21" s="51" t="s">
        <v>27</v>
      </c>
      <c r="C21" s="53" t="s">
        <v>38</v>
      </c>
      <c r="D21" s="41" t="e">
        <f>SUMIFS('[1]25세입세출결산 기초자료'!$I:$I,'[1]25세입세출결산 기초자료'!$F:$F,C21,'[1]25세입세출결산 기초자료'!$B:$B,$A$17,'[1]25세입세출결산 기초자료'!$C:$C,'[1]25세입세출결산 총괄표'!$D$5)</f>
        <v>#VALUE!</v>
      </c>
      <c r="E21" s="41" t="e">
        <f>SUMIFS('[1]25세입세출결산 기초자료'!$I:$I,'[1]25세입세출결산 기초자료'!$F:$F,C21,'[1]25세입세출결산 기초자료'!$B:$B,$A$17,'[1]25세입세출결산 기초자료'!$C:$C,'[1]25세입세출결산 총괄표'!$E$5)</f>
        <v>#VALUE!</v>
      </c>
      <c r="F21" s="42" t="e">
        <f t="shared" si="4"/>
        <v>#VALUE!</v>
      </c>
    </row>
    <row r="22" spans="1:6" ht="30" customHeight="1">
      <c r="A22" s="221"/>
      <c r="B22" s="51" t="s">
        <v>27</v>
      </c>
      <c r="C22" s="54" t="s">
        <v>48</v>
      </c>
      <c r="D22" s="41" t="e">
        <f>SUMIFS('[1]25세입세출결산 기초자료'!$I:$I,'[1]25세입세출결산 기초자료'!$F:$F,C22,'[1]25세입세출결산 기초자료'!$B:$B,$A$17,'[1]25세입세출결산 기초자료'!$C:$C,'[1]25세입세출결산 총괄표'!$D$5)</f>
        <v>#VALUE!</v>
      </c>
      <c r="E22" s="41" t="e">
        <f>SUMIFS('[1]25세입세출결산 기초자료'!$I:$I,'[1]25세입세출결산 기초자료'!$F:$F,C22,'[1]25세입세출결산 기초자료'!$B:$B,$A$17,'[1]25세입세출결산 기초자료'!$C:$C,'[1]25세입세출결산 총괄표'!$E$5)</f>
        <v>#VALUE!</v>
      </c>
      <c r="F22" s="42" t="e">
        <f t="shared" si="4"/>
        <v>#VALUE!</v>
      </c>
    </row>
    <row r="23" spans="1:6" ht="30" customHeight="1">
      <c r="A23" s="221"/>
      <c r="B23" s="51" t="s">
        <v>27</v>
      </c>
      <c r="C23" s="54" t="s">
        <v>39</v>
      </c>
      <c r="D23" s="41" t="e">
        <f>SUMIFS('[1]25세입세출결산 기초자료'!$I:$I,'[1]25세입세출결산 기초자료'!$F:$F,C23,'[1]25세입세출결산 기초자료'!$B:$B,$A$17,'[1]25세입세출결산 기초자료'!$C:$C,'[1]25세입세출결산 총괄표'!$D$5)</f>
        <v>#VALUE!</v>
      </c>
      <c r="E23" s="41" t="e">
        <f>SUMIFS('[1]25세입세출결산 기초자료'!$I:$I,'[1]25세입세출결산 기초자료'!$F:$F,C23,'[1]25세입세출결산 기초자료'!$B:$B,$A$17,'[1]25세입세출결산 기초자료'!$C:$C,'[1]25세입세출결산 총괄표'!$E$5)</f>
        <v>#VALUE!</v>
      </c>
      <c r="F23" s="42" t="e">
        <f t="shared" si="4"/>
        <v>#VALUE!</v>
      </c>
    </row>
    <row r="24" spans="1:6" ht="30" customHeight="1" thickBot="1">
      <c r="A24" s="222"/>
      <c r="B24" s="55" t="s">
        <v>32</v>
      </c>
      <c r="C24" s="56" t="s">
        <v>40</v>
      </c>
      <c r="D24" s="57" t="e">
        <f>SUMIFS('[1]25세입세출결산 기초자료'!$I:$I,'[1]25세입세출결산 기초자료'!$F:$F,C24,'[1]25세입세출결산 기초자료'!$B:$B,$A$17,'[1]25세입세출결산 기초자료'!$C:$C,'[1]25세입세출결산 총괄표'!$D$5)</f>
        <v>#VALUE!</v>
      </c>
      <c r="E24" s="57" t="e">
        <f>SUMIFS('[1]25세입세출결산 기초자료'!$I:$I,'[1]25세입세출결산 기초자료'!$F:$F,C24,'[1]25세입세출결산 기초자료'!$B:$B,$A$17,'[1]25세입세출결산 기초자료'!$C:$C,'[1]25세입세출결산 총괄표'!$E$5)</f>
        <v>#VALUE!</v>
      </c>
      <c r="F24" s="58" t="e">
        <f t="shared" si="4"/>
        <v>#VALUE!</v>
      </c>
    </row>
    <row r="25" spans="1:6" ht="30" customHeight="1">
      <c r="A25" s="226" t="s">
        <v>41</v>
      </c>
      <c r="B25" s="47" t="s">
        <v>30</v>
      </c>
      <c r="C25" s="59" t="s">
        <v>42</v>
      </c>
      <c r="D25" s="49" t="e">
        <f>SUMIFS('[1]25세입세출결산 기초자료'!$I:$I,'[1]25세입세출결산 기초자료'!$F:$F,C25,'[1]25세입세출결산 기초자료'!$B:$B,$A$25,'[1]25세입세출결산 기초자료'!$C:$C,'[1]25세입세출결산 총괄표'!$D$5)</f>
        <v>#VALUE!</v>
      </c>
      <c r="E25" s="49" t="e">
        <f>SUMIFS('[1]25세입세출결산 기초자료'!$I:$I,'[1]25세입세출결산 기초자료'!$F:$F,C25,'[1]25세입세출결산 기초자료'!$B:$B,$A$25,'[1]25세입세출결산 기초자료'!$C:$C,'[1]25세입세출결산 총괄표'!$E$5)</f>
        <v>#VALUE!</v>
      </c>
      <c r="F25" s="60" t="e">
        <f t="shared" si="4"/>
        <v>#VALUE!</v>
      </c>
    </row>
    <row r="26" spans="1:6" ht="30" customHeight="1">
      <c r="A26" s="221"/>
      <c r="B26" s="228" t="s">
        <v>43</v>
      </c>
      <c r="C26" s="53" t="s">
        <v>44</v>
      </c>
      <c r="D26" s="41" t="e">
        <f>SUMIFS('[1]25세입세출결산 기초자료'!$I:$I,'[1]25세입세출결산 기초자료'!$F:$F,C26,'[1]25세입세출결산 기초자료'!$B:$B,$A$25,'[1]25세입세출결산 기초자료'!$C:$C,'[1]25세입세출결산 총괄표'!$D$5)</f>
        <v>#VALUE!</v>
      </c>
      <c r="E26" s="41" t="e">
        <f>SUMIFS('[1]25세입세출결산 기초자료'!$I:$I,'[1]25세입세출결산 기초자료'!$F:$F,C26,'[1]25세입세출결산 기초자료'!$B:$B,$A$25,'[1]25세입세출결산 기초자료'!$C:$C,'[1]25세입세출결산 총괄표'!$E$5)</f>
        <v>#VALUE!</v>
      </c>
      <c r="F26" s="61" t="e">
        <f t="shared" si="4"/>
        <v>#VALUE!</v>
      </c>
    </row>
    <row r="27" spans="1:6" ht="30" customHeight="1">
      <c r="A27" s="221"/>
      <c r="B27" s="224"/>
      <c r="C27" s="53" t="s">
        <v>45</v>
      </c>
      <c r="D27" s="41" t="e">
        <f>SUMIFS('[1]25세입세출결산 기초자료'!$I:$I,'[1]25세입세출결산 기초자료'!$F:$F,C27,'[1]25세입세출결산 기초자료'!$B:$B,$A$25,'[1]25세입세출결산 기초자료'!$C:$C,'[1]25세입세출결산 총괄표'!$D$5)</f>
        <v>#VALUE!</v>
      </c>
      <c r="E27" s="41" t="e">
        <f>SUMIFS('[1]25세입세출결산 기초자료'!$I:$I,'[1]25세입세출결산 기초자료'!$F:$F,C27,'[1]25세입세출결산 기초자료'!$B:$B,$A$25,'[1]25세입세출결산 기초자료'!$C:$C,'[1]25세입세출결산 총괄표'!$E$5)</f>
        <v>#VALUE!</v>
      </c>
      <c r="F27" s="61" t="e">
        <f t="shared" si="4"/>
        <v>#VALUE!</v>
      </c>
    </row>
    <row r="28" spans="1:6" ht="30" customHeight="1">
      <c r="A28" s="221"/>
      <c r="B28" s="224"/>
      <c r="C28" s="40" t="s">
        <v>46</v>
      </c>
      <c r="D28" s="41" t="e">
        <f>SUMIFS('[1]25세입세출결산 기초자료'!$I:$I,'[1]25세입세출결산 기초자료'!$F:$F,C28,'[1]25세입세출결산 기초자료'!$B:$B,$A$25,'[1]25세입세출결산 기초자료'!$C:$C,'[1]25세입세출결산 총괄표'!$D$5)</f>
        <v>#VALUE!</v>
      </c>
      <c r="E28" s="41" t="e">
        <f>SUMIFS('[1]25세입세출결산 기초자료'!$I:$I,'[1]25세입세출결산 기초자료'!$F:$F,C28,'[1]25세입세출결산 기초자료'!$B:$B,$A$25,'[1]25세입세출결산 기초자료'!$C:$C,'[1]25세입세출결산 총괄표'!$E$5)</f>
        <v>#VALUE!</v>
      </c>
      <c r="F28" s="61" t="e">
        <f t="shared" si="4"/>
        <v>#VALUE!</v>
      </c>
    </row>
    <row r="29" spans="1:6" ht="30" customHeight="1" thickBot="1">
      <c r="A29" s="221"/>
      <c r="B29" s="229"/>
      <c r="C29" s="62" t="s">
        <v>47</v>
      </c>
      <c r="D29" s="63" t="e">
        <f>SUMIFS('[1]25세입세출결산 기초자료'!$I:$I,'[1]25세입세출결산 기초자료'!$F:$F,C29,'[1]25세입세출결산 기초자료'!$B:$B,$A$25,'[1]25세입세출결산 기초자료'!$C:$C,'[1]25세입세출결산 총괄표'!$D$5)</f>
        <v>#VALUE!</v>
      </c>
      <c r="E29" s="63" t="e">
        <f>SUMIFS('[1]25세입세출결산 기초자료'!$I:$I,'[1]25세입세출결산 기초자료'!$F:$F,C29,'[1]25세입세출결산 기초자료'!$B:$B,$A$25,'[1]25세입세출결산 기초자료'!$C:$C,'[1]25세입세출결산 총괄표'!$E$5)</f>
        <v>#VALUE!</v>
      </c>
      <c r="F29" s="64" t="e">
        <f t="shared" si="4"/>
        <v>#VALUE!</v>
      </c>
    </row>
    <row r="30" spans="1:6" ht="30" customHeight="1">
      <c r="A30" s="221"/>
      <c r="B30" s="223" t="s">
        <v>27</v>
      </c>
      <c r="C30" s="48" t="s">
        <v>48</v>
      </c>
      <c r="D30" s="49" t="e">
        <f>SUMIFS('[1]25세입세출결산 기초자료'!$I:$I,'[1]25세입세출결산 기초자료'!$F:$F,$C$30,'[1]25세입세출결산 기초자료'!$B:$B,$A$25,'[1]25세입세출결산 기초자료'!$C:$C,'[1]25세입세출결산 총괄표'!D5)</f>
        <v>#VALUE!</v>
      </c>
      <c r="E30" s="49" t="e">
        <f>SUMIFS('[1]25세입세출결산 기초자료'!$I:$I,'[1]25세입세출결산 기초자료'!$F:$F,$C$30,'[1]25세입세출결산 기초자료'!$B:$B,$A$25,'[1]25세입세출결산 기초자료'!$C:$C,'[1]25세입세출결산 총괄표'!E5)</f>
        <v>#VALUE!</v>
      </c>
      <c r="F30" s="50" t="e">
        <f t="shared" si="4"/>
        <v>#VALUE!</v>
      </c>
    </row>
    <row r="31" spans="1:6" ht="30" customHeight="1">
      <c r="A31" s="221"/>
      <c r="B31" s="224"/>
      <c r="C31" s="40" t="s">
        <v>29</v>
      </c>
      <c r="D31" s="41" t="e">
        <f>SUMIFS('[1]25세입세출결산 기초자료'!$I:$I,'[1]25세입세출결산 기초자료'!$F:$F,C31,'[1]25세입세출결산 기초자료'!$B:$B,$A$25,'[1]25세입세출결산 기초자료'!$C:$C,'[1]25세입세출결산 총괄표'!$D$5)</f>
        <v>#VALUE!</v>
      </c>
      <c r="E31" s="41" t="e">
        <f>SUMIFS('[1]25세입세출결산 기초자료'!$I:$I,'[1]25세입세출결산 기초자료'!$F:$F,C31,'[1]25세입세출결산 기초자료'!$B:$B,$A$25,'[1]25세입세출결산 기초자료'!$C:$C,'[1]25세입세출결산 총괄표'!$E$5)</f>
        <v>#VALUE!</v>
      </c>
      <c r="F31" s="42" t="e">
        <f t="shared" si="4"/>
        <v>#VALUE!</v>
      </c>
    </row>
    <row r="32" spans="1:6" ht="30" customHeight="1">
      <c r="A32" s="221"/>
      <c r="B32" s="224"/>
      <c r="C32" s="40" t="s">
        <v>1</v>
      </c>
      <c r="D32" s="41" t="e">
        <f>SUMIFS('[1]25세입세출결산 기초자료'!$I:$I,'[1]25세입세출결산 기초자료'!$F:$F,C32,'[1]25세입세출결산 기초자료'!$B:$B,$A$25,'[1]25세입세출결산 기초자료'!$C:$C,'[1]25세입세출결산 총괄표'!$D$5)</f>
        <v>#VALUE!</v>
      </c>
      <c r="E32" s="41" t="e">
        <f>SUMIFS('[1]25세입세출결산 기초자료'!$I:$I,'[1]25세입세출결산 기초자료'!$F:$F,C32,'[1]25세입세출결산 기초자료'!$B:$B,$A$25,'[1]25세입세출결산 기초자료'!$C:$C,'[1]25세입세출결산 총괄표'!$E$5)</f>
        <v>#VALUE!</v>
      </c>
      <c r="F32" s="42" t="e">
        <f t="shared" si="4"/>
        <v>#VALUE!</v>
      </c>
    </row>
    <row r="33" spans="1:6" ht="30" customHeight="1">
      <c r="A33" s="221"/>
      <c r="B33" s="224"/>
      <c r="C33" s="40" t="s">
        <v>49</v>
      </c>
      <c r="D33" s="41" t="e">
        <f>SUMIFS('[1]25세입세출결산 기초자료'!$I:$I,'[1]25세입세출결산 기초자료'!$F:$F,C33,'[1]25세입세출결산 기초자료'!$B:$B,$A$25,'[1]25세입세출결산 기초자료'!$C:$C,'[1]25세입세출결산 총괄표'!$D$5)</f>
        <v>#VALUE!</v>
      </c>
      <c r="E33" s="41" t="e">
        <f>SUMIFS('[1]25세입세출결산 기초자료'!$I:$I,'[1]25세입세출결산 기초자료'!$F:$F,C33,'[1]25세입세출결산 기초자료'!$B:$B,$A$25,'[1]25세입세출결산 기초자료'!$C:$C,'[1]25세입세출결산 총괄표'!$E$5)</f>
        <v>#VALUE!</v>
      </c>
      <c r="F33" s="42" t="e">
        <f t="shared" si="4"/>
        <v>#VALUE!</v>
      </c>
    </row>
    <row r="34" spans="1:6" ht="30" customHeight="1">
      <c r="A34" s="221"/>
      <c r="B34" s="224"/>
      <c r="C34" s="40" t="s">
        <v>0</v>
      </c>
      <c r="D34" s="41" t="e">
        <f>SUMIFS('[1]25세입세출결산 기초자료'!$I:$I,'[1]25세입세출결산 기초자료'!$F:$F,C34,'[1]25세입세출결산 기초자료'!$B:$B,$A$25,'[1]25세입세출결산 기초자료'!$C:$C,'[1]25세입세출결산 총괄표'!$D$5)</f>
        <v>#VALUE!</v>
      </c>
      <c r="E34" s="41" t="e">
        <f>SUMIFS('[1]25세입세출결산 기초자료'!$I:$I,'[1]25세입세출결산 기초자료'!$F:$F,C34,'[1]25세입세출결산 기초자료'!$B:$B,$A$25,'[1]25세입세출결산 기초자료'!$C:$C,'[1]25세입세출결산 총괄표'!$E$5)</f>
        <v>#VALUE!</v>
      </c>
      <c r="F34" s="42" t="e">
        <f t="shared" si="4"/>
        <v>#VALUE!</v>
      </c>
    </row>
    <row r="35" spans="1:6" ht="30" customHeight="1">
      <c r="A35" s="221"/>
      <c r="B35" s="224"/>
      <c r="C35" s="40" t="s">
        <v>6</v>
      </c>
      <c r="D35" s="41" t="e">
        <f>SUMIFS('[1]25세입세출결산 기초자료'!$I:$I,'[1]25세입세출결산 기초자료'!$F:$F,C35,'[1]25세입세출결산 기초자료'!$B:$B,$A$25,'[1]25세입세출결산 기초자료'!$C:$C,'[1]25세입세출결산 총괄표'!$D$5)</f>
        <v>#VALUE!</v>
      </c>
      <c r="E35" s="41" t="e">
        <f>SUMIFS('[1]25세입세출결산 기초자료'!$I:$I,'[1]25세입세출결산 기초자료'!$F:$F,C35,'[1]25세입세출결산 기초자료'!$B:$B,$A$25,'[1]25세입세출결산 기초자료'!$C:$C,'[1]25세입세출결산 총괄표'!$E$5)</f>
        <v>#VALUE!</v>
      </c>
      <c r="F35" s="42" t="e">
        <f t="shared" si="4"/>
        <v>#VALUE!</v>
      </c>
    </row>
    <row r="36" spans="1:6" ht="30" customHeight="1">
      <c r="A36" s="221"/>
      <c r="B36" s="224"/>
      <c r="C36" s="62" t="s">
        <v>8</v>
      </c>
      <c r="D36" s="41" t="e">
        <f>SUMIFS('[1]25세입세출결산 기초자료'!$I:$I,'[1]25세입세출결산 기초자료'!$F:$F,C36,'[1]25세입세출결산 기초자료'!$B:$B,$A$25,'[1]25세입세출결산 기초자료'!$C:$C,'[1]25세입세출결산 총괄표'!$D$5)</f>
        <v>#VALUE!</v>
      </c>
      <c r="E36" s="41" t="e">
        <f>SUMIFS('[1]25세입세출결산 기초자료'!$I:$I,'[1]25세입세출결산 기초자료'!$F:$F,C36,'[1]25세입세출결산 기초자료'!$B:$B,$A$25,'[1]25세입세출결산 기초자료'!$C:$C,'[1]25세입세출결산 총괄표'!$E$5)</f>
        <v>#VALUE!</v>
      </c>
      <c r="F36" s="42" t="e">
        <f t="shared" si="4"/>
        <v>#VALUE!</v>
      </c>
    </row>
    <row r="37" spans="1:6" ht="30" customHeight="1">
      <c r="A37" s="221"/>
      <c r="B37" s="224"/>
      <c r="C37" s="40" t="s">
        <v>50</v>
      </c>
      <c r="D37" s="41" t="e">
        <f>SUMIFS('[1]25세입세출결산 기초자료'!$I:$I,'[1]25세입세출결산 기초자료'!$F:$F,C37,'[1]25세입세출결산 기초자료'!$B:$B,$A$25,'[1]25세입세출결산 기초자료'!$C:$C,'[1]25세입세출결산 총괄표'!$D$5)</f>
        <v>#VALUE!</v>
      </c>
      <c r="E37" s="41" t="e">
        <f>SUMIFS('[1]25세입세출결산 기초자료'!$I:$I,'[1]25세입세출결산 기초자료'!$F:$F,C37,'[1]25세입세출결산 기초자료'!$B:$B,$A$25,'[1]25세입세출결산 기초자료'!$C:$C,'[1]25세입세출결산 총괄표'!$E$5)</f>
        <v>#VALUE!</v>
      </c>
      <c r="F37" s="42" t="e">
        <f t="shared" si="4"/>
        <v>#VALUE!</v>
      </c>
    </row>
    <row r="38" spans="1:6" ht="30" customHeight="1">
      <c r="A38" s="221"/>
      <c r="B38" s="224"/>
      <c r="C38" s="40" t="s">
        <v>7</v>
      </c>
      <c r="D38" s="41" t="e">
        <f>SUMIFS('[1]25세입세출결산 기초자료'!$I:$I,'[1]25세입세출결산 기초자료'!$F:$F,C38,'[1]25세입세출결산 기초자료'!$B:$B,$A$25,'[1]25세입세출결산 기초자료'!$C:$C,'[1]25세입세출결산 총괄표'!$D$5)</f>
        <v>#VALUE!</v>
      </c>
      <c r="E38" s="41" t="e">
        <f>SUMIFS('[1]25세입세출결산 기초자료'!$I:$I,'[1]25세입세출결산 기초자료'!$F:$F,C38,'[1]25세입세출결산 기초자료'!$B:$B,$A$25,'[1]25세입세출결산 기초자료'!$C:$C,'[1]25세입세출결산 총괄표'!$E$5)</f>
        <v>#VALUE!</v>
      </c>
      <c r="F38" s="42" t="e">
        <f t="shared" si="4"/>
        <v>#VALUE!</v>
      </c>
    </row>
    <row r="39" spans="1:6" ht="30" customHeight="1" thickBot="1">
      <c r="A39" s="227"/>
      <c r="B39" s="230"/>
      <c r="C39" s="152" t="s">
        <v>51</v>
      </c>
      <c r="D39" s="65" t="e">
        <f>SUMIFS('[1]25세입세출결산 기초자료'!$I:$I,'[1]25세입세출결산 기초자료'!$F:$F,C39,'[1]25세입세출결산 기초자료'!$B:$B,$A$25,'[1]25세입세출결산 기초자료'!$C:$C,'[1]25세입세출결산 총괄표'!$D$5)</f>
        <v>#VALUE!</v>
      </c>
      <c r="E39" s="65" t="e">
        <f>SUMIFS('[1]25세입세출결산 기초자료'!$I:$I,'[1]25세입세출결산 기초자료'!$F:$F,C39,'[1]25세입세출결산 기초자료'!$B:$B,$A$25,'[1]25세입세출결산 기초자료'!$C:$C,'[1]25세입세출결산 총괄표'!$E$5)</f>
        <v>#VALUE!</v>
      </c>
      <c r="F39" s="66" t="e">
        <f t="shared" si="4"/>
        <v>#VALUE!</v>
      </c>
    </row>
  </sheetData>
  <mergeCells count="15">
    <mergeCell ref="A1:F1"/>
    <mergeCell ref="A3:F3"/>
    <mergeCell ref="D4:F4"/>
    <mergeCell ref="A4:C5"/>
    <mergeCell ref="A9:C9"/>
    <mergeCell ref="A8:C8"/>
    <mergeCell ref="A7:C7"/>
    <mergeCell ref="A6:C6"/>
    <mergeCell ref="A11:C11"/>
    <mergeCell ref="A12:A16"/>
    <mergeCell ref="B12:B14"/>
    <mergeCell ref="A17:A24"/>
    <mergeCell ref="A25:A39"/>
    <mergeCell ref="B26:B29"/>
    <mergeCell ref="B30:B39"/>
  </mergeCells>
  <phoneticPr fontId="2" type="noConversion"/>
  <printOptions horizontalCentered="1" verticalCentered="1"/>
  <pageMargins left="0.23622047244094491" right="0.23622047244094491" top="0.55118110236220474" bottom="0.4" header="0.11811023622047245" footer="0.31496062992125984"/>
  <pageSetup paperSize="9" scale="66" fitToHeight="0" orientation="portrait" verticalDpi="300" r:id="rId1"/>
  <headerFooter>
    <oddFooter>&amp;C1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0"/>
  <sheetViews>
    <sheetView zoomScale="70" zoomScaleNormal="70" workbookViewId="0">
      <pane xSplit="5" ySplit="8" topLeftCell="F150" activePane="bottomRight" state="frozen"/>
      <selection pane="topRight" activeCell="F1" sqref="F1"/>
      <selection pane="bottomLeft" activeCell="A9" sqref="A9"/>
      <selection pane="bottomRight" activeCell="H154" sqref="H154"/>
    </sheetView>
  </sheetViews>
  <sheetFormatPr defaultRowHeight="16.5"/>
  <cols>
    <col min="1" max="3" width="2.625" style="9" customWidth="1"/>
    <col min="4" max="4" width="2.625" style="2" customWidth="1"/>
    <col min="5" max="5" width="55" style="8" customWidth="1"/>
    <col min="6" max="8" width="30.125" style="8" bestFit="1" customWidth="1"/>
    <col min="9" max="9" width="20.625" style="17" customWidth="1"/>
    <col min="10" max="10" width="14.5" style="5" customWidth="1"/>
    <col min="11" max="16384" width="9" style="5"/>
  </cols>
  <sheetData>
    <row r="1" spans="1:19" s="12" customFormat="1" ht="81" customHeight="1">
      <c r="A1" s="256" t="s">
        <v>52</v>
      </c>
      <c r="B1" s="232"/>
      <c r="C1" s="232"/>
      <c r="D1" s="232"/>
      <c r="E1" s="232"/>
      <c r="F1" s="232"/>
      <c r="G1" s="232"/>
      <c r="H1" s="232"/>
      <c r="I1" s="232"/>
    </row>
    <row r="2" spans="1:19" ht="36" customHeight="1" thickBot="1">
      <c r="A2" s="257" t="s">
        <v>53</v>
      </c>
      <c r="B2" s="232"/>
      <c r="C2" s="232"/>
      <c r="D2" s="232"/>
      <c r="E2" s="232"/>
      <c r="F2" s="232"/>
      <c r="G2" s="232"/>
      <c r="H2" s="232"/>
      <c r="I2" s="232"/>
    </row>
    <row r="3" spans="1:19" s="16" customFormat="1" ht="42" customHeight="1">
      <c r="A3" s="260" t="s">
        <v>54</v>
      </c>
      <c r="B3" s="236"/>
      <c r="C3" s="236"/>
      <c r="D3" s="236"/>
      <c r="E3" s="259"/>
      <c r="F3" s="267" t="s">
        <v>15</v>
      </c>
      <c r="G3" s="236"/>
      <c r="H3" s="236"/>
      <c r="I3" s="237"/>
    </row>
    <row r="4" spans="1:19" s="16" customFormat="1" ht="42" customHeight="1" thickBot="1">
      <c r="A4" s="264" t="s">
        <v>55</v>
      </c>
      <c r="B4" s="265"/>
      <c r="C4" s="265"/>
      <c r="D4" s="265"/>
      <c r="E4" s="266"/>
      <c r="F4" s="68" t="s">
        <v>56</v>
      </c>
      <c r="G4" s="68" t="s">
        <v>16</v>
      </c>
      <c r="H4" s="68" t="s">
        <v>17</v>
      </c>
      <c r="I4" s="154" t="s">
        <v>57</v>
      </c>
    </row>
    <row r="5" spans="1:19" s="16" customFormat="1" ht="53.25" customHeight="1" thickTop="1" thickBot="1">
      <c r="A5" s="261" t="s">
        <v>58</v>
      </c>
      <c r="B5" s="262"/>
      <c r="C5" s="262"/>
      <c r="D5" s="262"/>
      <c r="E5" s="263"/>
      <c r="F5" s="211" t="e">
        <f t="shared" ref="F5:H5" si="0">SUM(F6,F38,F160)</f>
        <v>#VALUE!</v>
      </c>
      <c r="G5" s="211" t="e">
        <f t="shared" si="0"/>
        <v>#VALUE!</v>
      </c>
      <c r="H5" s="211" t="e">
        <f t="shared" si="0"/>
        <v>#VALUE!</v>
      </c>
      <c r="I5" s="212" t="e">
        <f t="shared" ref="I5:I6" si="1">G5-H5</f>
        <v>#VALUE!</v>
      </c>
    </row>
    <row r="6" spans="1:19" s="16" customFormat="1" ht="45.75" customHeight="1" thickTop="1" thickBot="1">
      <c r="A6" s="155" t="s">
        <v>59</v>
      </c>
      <c r="B6" s="69"/>
      <c r="C6" s="70"/>
      <c r="D6" s="71"/>
      <c r="E6" s="72"/>
      <c r="F6" s="73" t="e">
        <f t="shared" ref="F6:H6" si="2">F7+F17</f>
        <v>#VALUE!</v>
      </c>
      <c r="G6" s="73" t="e">
        <f t="shared" si="2"/>
        <v>#VALUE!</v>
      </c>
      <c r="H6" s="73" t="e">
        <f t="shared" si="2"/>
        <v>#VALUE!</v>
      </c>
      <c r="I6" s="210" t="e">
        <f t="shared" si="1"/>
        <v>#VALUE!</v>
      </c>
    </row>
    <row r="7" spans="1:19" s="16" customFormat="1" ht="42" customHeight="1">
      <c r="A7" s="156"/>
      <c r="B7" s="258" t="s">
        <v>26</v>
      </c>
      <c r="C7" s="236"/>
      <c r="D7" s="236"/>
      <c r="E7" s="259"/>
      <c r="F7" s="74" t="e">
        <f t="shared" ref="F7:I7" si="3">F8+F11+F13+F15</f>
        <v>#VALUE!</v>
      </c>
      <c r="G7" s="74" t="e">
        <f t="shared" si="3"/>
        <v>#VALUE!</v>
      </c>
      <c r="H7" s="74" t="e">
        <f t="shared" si="3"/>
        <v>#VALUE!</v>
      </c>
      <c r="I7" s="74" t="e">
        <f t="shared" si="3"/>
        <v>#VALUE!</v>
      </c>
    </row>
    <row r="8" spans="1:19" s="16" customFormat="1" ht="42.75" customHeight="1">
      <c r="A8" s="157"/>
      <c r="B8" s="75"/>
      <c r="C8" s="76" t="s">
        <v>28</v>
      </c>
      <c r="D8" s="77"/>
      <c r="E8" s="78"/>
      <c r="F8" s="79" t="e">
        <f t="shared" ref="F8:H8" si="4">SUM(F9:F10)</f>
        <v>#VALUE!</v>
      </c>
      <c r="G8" s="79" t="e">
        <f t="shared" si="4"/>
        <v>#VALUE!</v>
      </c>
      <c r="H8" s="79" t="e">
        <f t="shared" si="4"/>
        <v>#VALUE!</v>
      </c>
      <c r="I8" s="158" t="e">
        <f t="shared" ref="I8:I29" si="5">G8-H8</f>
        <v>#VALUE!</v>
      </c>
    </row>
    <row r="9" spans="1:19" s="16" customFormat="1" ht="35.25" customHeight="1">
      <c r="A9" s="157"/>
      <c r="B9" s="80"/>
      <c r="C9" s="81"/>
      <c r="D9" s="254" t="s">
        <v>60</v>
      </c>
      <c r="E9" s="255"/>
      <c r="F9" s="82" t="e">
        <f>SUMIFS('[1]25세입세출결산 기초자료'!I:I,'[1]25세입세출결산 기초자료'!G:G,D9,'[1]25세입세출결산 기초자료'!B:B,$B$7,'[1]25세입세출결산 기초자료'!C:C,'[1]25세입세출내역서'!$F$4)</f>
        <v>#VALUE!</v>
      </c>
      <c r="G9" s="82" t="e">
        <f>SUMIFS('[1]25세입세출결산 기초자료'!I:I,'[1]25세입세출결산 기초자료'!G:G,D9,'[1]25세입세출결산 기초자료'!B:B,$B$7,'[1]25세입세출결산 기초자료'!C:C,'[1]25세입세출내역서'!$G$4)</f>
        <v>#VALUE!</v>
      </c>
      <c r="H9" s="82" t="e">
        <f>SUMIFS('[1]25세입세출결산 기초자료'!I:I,'[1]25세입세출결산 기초자료'!G:G,D9,'[1]25세입세출결산 기초자료'!B:B,$B$7,'[1]25세입세출결산 기초자료'!C:C,'[1]25세입세출내역서'!$H$4)</f>
        <v>#VALUE!</v>
      </c>
      <c r="I9" s="159" t="e">
        <f t="shared" si="5"/>
        <v>#VALUE!</v>
      </c>
    </row>
    <row r="10" spans="1:19" s="16" customFormat="1" ht="35.25" customHeight="1">
      <c r="A10" s="157"/>
      <c r="B10" s="80"/>
      <c r="C10" s="81"/>
      <c r="D10" s="254" t="s">
        <v>61</v>
      </c>
      <c r="E10" s="255"/>
      <c r="F10" s="82" t="e">
        <f>SUMIFS('[1]25세입세출결산 기초자료'!I:I,'[1]25세입세출결산 기초자료'!G:G,D10,'[1]25세입세출결산 기초자료'!B:B,$B$7,'[1]25세입세출결산 기초자료'!C:C,'[1]25세입세출내역서'!$F$4)</f>
        <v>#VALUE!</v>
      </c>
      <c r="G10" s="82" t="e">
        <f>SUMIFS('[1]25세입세출결산 기초자료'!I:I,'[1]25세입세출결산 기초자료'!G:G,D10,'[1]25세입세출결산 기초자료'!B:B,$B$7,'[1]25세입세출결산 기초자료'!C:C,'[1]25세입세출내역서'!$G$4)</f>
        <v>#VALUE!</v>
      </c>
      <c r="H10" s="82" t="e">
        <f>SUMIFS('[1]25세입세출결산 기초자료'!I:I,'[1]25세입세출결산 기초자료'!G:G,D10,'[1]25세입세출결산 기초자료'!B:B,$B$7,'[1]25세입세출결산 기초자료'!C:C,'[1]25세입세출내역서'!$H$4)</f>
        <v>#VALUE!</v>
      </c>
      <c r="I10" s="159" t="e">
        <f t="shared" si="5"/>
        <v>#VALUE!</v>
      </c>
    </row>
    <row r="11" spans="1:19" s="16" customFormat="1" ht="35.25" customHeight="1">
      <c r="A11" s="157"/>
      <c r="B11" s="75"/>
      <c r="C11" s="76"/>
      <c r="D11" s="77" t="s">
        <v>29</v>
      </c>
      <c r="E11" s="78"/>
      <c r="F11" s="79" t="e">
        <f t="shared" ref="F11:H11" si="6">F12</f>
        <v>#VALUE!</v>
      </c>
      <c r="G11" s="79" t="e">
        <f t="shared" si="6"/>
        <v>#VALUE!</v>
      </c>
      <c r="H11" s="79" t="e">
        <f t="shared" si="6"/>
        <v>#VALUE!</v>
      </c>
      <c r="I11" s="158" t="e">
        <f t="shared" si="5"/>
        <v>#VALUE!</v>
      </c>
    </row>
    <row r="12" spans="1:19" s="16" customFormat="1" ht="35.25" customHeight="1">
      <c r="A12" s="157"/>
      <c r="B12" s="80"/>
      <c r="C12" s="81"/>
      <c r="D12" s="270" t="s">
        <v>29</v>
      </c>
      <c r="E12" s="248"/>
      <c r="F12" s="82" t="e">
        <f>SUMIFS('[1]25세입세출결산 기초자료'!I:I,'[1]25세입세출결산 기초자료'!G:G,D12,'[1]25세입세출결산 기초자료'!B:B,$B$7,'[1]25세입세출결산 기초자료'!C:C,'[1]25세입세출내역서'!$F$4)</f>
        <v>#VALUE!</v>
      </c>
      <c r="G12" s="82" t="e">
        <f>SUMIFS('[1]25세입세출결산 기초자료'!I:I,'[1]25세입세출결산 기초자료'!G:G,D12,'[1]25세입세출결산 기초자료'!B:B,$B$7,'[1]25세입세출결산 기초자료'!C:C,'[1]25세입세출내역서'!$G$4)</f>
        <v>#VALUE!</v>
      </c>
      <c r="H12" s="82" t="e">
        <f>SUMIFS('[1]25세입세출결산 기초자료'!I:I,'[1]25세입세출결산 기초자료'!G:G,D12,'[1]25세입세출결산 기초자료'!B:B,$B$7,'[1]25세입세출결산 기초자료'!C:C,'[1]25세입세출내역서'!$H$4)</f>
        <v>#VALUE!</v>
      </c>
      <c r="I12" s="160" t="e">
        <f t="shared" si="5"/>
        <v>#VALUE!</v>
      </c>
    </row>
    <row r="13" spans="1:19" s="16" customFormat="1" ht="35.25" customHeight="1">
      <c r="A13" s="157"/>
      <c r="B13" s="75"/>
      <c r="C13" s="76"/>
      <c r="D13" s="77" t="s">
        <v>31</v>
      </c>
      <c r="E13" s="78"/>
      <c r="F13" s="79" t="e">
        <f t="shared" ref="F13:H13" si="7">F14</f>
        <v>#VALUE!</v>
      </c>
      <c r="G13" s="79" t="e">
        <f t="shared" si="7"/>
        <v>#VALUE!</v>
      </c>
      <c r="H13" s="79" t="e">
        <f t="shared" si="7"/>
        <v>#VALUE!</v>
      </c>
      <c r="I13" s="158" t="e">
        <f t="shared" si="5"/>
        <v>#VALUE!</v>
      </c>
      <c r="S13" s="16" t="s">
        <v>5</v>
      </c>
    </row>
    <row r="14" spans="1:19" s="23" customFormat="1" ht="42.75" customHeight="1">
      <c r="A14" s="157"/>
      <c r="B14" s="80"/>
      <c r="C14" s="83"/>
      <c r="D14" s="271" t="s">
        <v>31</v>
      </c>
      <c r="E14" s="272"/>
      <c r="F14" s="82" t="e">
        <f>SUMIFS('[1]25세입세출결산 기초자료'!I:I,'[1]25세입세출결산 기초자료'!G:G,D14,'[1]25세입세출결산 기초자료'!B:B,$B$7,'[1]25세입세출결산 기초자료'!C:C,'[1]25세입세출내역서'!$F$4)</f>
        <v>#VALUE!</v>
      </c>
      <c r="G14" s="82" t="e">
        <f>SUMIFS('[1]25세입세출결산 기초자료'!I:I,'[1]25세입세출결산 기초자료'!G:G,D14,'[1]25세입세출결산 기초자료'!B:B,$B$7,'[1]25세입세출결산 기초자료'!C:C,'[1]25세입세출내역서'!$G$4)</f>
        <v>#VALUE!</v>
      </c>
      <c r="H14" s="82" t="e">
        <f>SUMIFS('[1]25세입세출결산 기초자료'!I:I,'[1]25세입세출결산 기초자료'!G:G,D14,'[1]25세입세출결산 기초자료'!B:B,$B$7,'[1]25세입세출결산 기초자료'!C:C,'[1]25세입세출내역서'!$H$4)</f>
        <v>#VALUE!</v>
      </c>
      <c r="I14" s="161" t="e">
        <f t="shared" si="5"/>
        <v>#VALUE!</v>
      </c>
    </row>
    <row r="15" spans="1:19" s="23" customFormat="1" ht="35.25" customHeight="1">
      <c r="A15" s="157"/>
      <c r="B15" s="75"/>
      <c r="C15" s="76"/>
      <c r="D15" s="77" t="s">
        <v>4</v>
      </c>
      <c r="E15" s="78"/>
      <c r="F15" s="79" t="e">
        <f t="shared" ref="F15:H15" si="8">F16</f>
        <v>#VALUE!</v>
      </c>
      <c r="G15" s="79" t="e">
        <f t="shared" si="8"/>
        <v>#VALUE!</v>
      </c>
      <c r="H15" s="79" t="e">
        <f t="shared" si="8"/>
        <v>#VALUE!</v>
      </c>
      <c r="I15" s="158" t="e">
        <f t="shared" si="5"/>
        <v>#VALUE!</v>
      </c>
    </row>
    <row r="16" spans="1:19" s="23" customFormat="1" ht="42.75" customHeight="1">
      <c r="A16" s="157"/>
      <c r="B16" s="80"/>
      <c r="C16" s="83"/>
      <c r="D16" s="273" t="s">
        <v>4</v>
      </c>
      <c r="E16" s="252"/>
      <c r="F16" s="84" t="e">
        <f>SUMIFS('[1]25세입세출결산 기초자료'!I:I,'[1]25세입세출결산 기초자료'!G:G,D16,'[1]25세입세출결산 기초자료'!B:B,$B$7,'[1]25세입세출결산 기초자료'!C:C,'[1]25세입세출내역서'!$F$4)</f>
        <v>#VALUE!</v>
      </c>
      <c r="G16" s="84" t="e">
        <f>SUMIFS('[1]25세입세출결산 기초자료'!I:I,'[1]25세입세출결산 기초자료'!G:G,D16,'[1]25세입세출결산 기초자료'!B:B,$B$7,'[1]25세입세출결산 기초자료'!C:C,'[1]25세입세출내역서'!$G$4)</f>
        <v>#VALUE!</v>
      </c>
      <c r="H16" s="84" t="e">
        <f>SUMIFS('[1]25세입세출결산 기초자료'!I:I,'[1]25세입세출결산 기초자료'!G:G,D16,'[1]25세입세출결산 기초자료'!B:B,$B$7,'[1]25세입세출결산 기초자료'!C:C,'[1]25세입세출내역서'!$H$4)</f>
        <v>#VALUE!</v>
      </c>
      <c r="I16" s="161" t="e">
        <f t="shared" si="5"/>
        <v>#VALUE!</v>
      </c>
    </row>
    <row r="17" spans="1:9" s="23" customFormat="1" ht="35.25" customHeight="1">
      <c r="A17" s="157"/>
      <c r="B17" s="253" t="s">
        <v>33</v>
      </c>
      <c r="C17" s="244"/>
      <c r="D17" s="244"/>
      <c r="E17" s="245"/>
      <c r="F17" s="85" t="e">
        <f>SUM(F18,F21,F23,F25,F30,F32,F34,F36)</f>
        <v>#VALUE!</v>
      </c>
      <c r="G17" s="85" t="e">
        <f>SUM(G18,G21,G23,G25,G30,G32,G36,G34)</f>
        <v>#VALUE!</v>
      </c>
      <c r="H17" s="85" t="e">
        <f>SUM(H18,H21,H23,H25,H30,H32,H34,H36)</f>
        <v>#VALUE!</v>
      </c>
      <c r="I17" s="162" t="e">
        <f t="shared" si="5"/>
        <v>#VALUE!</v>
      </c>
    </row>
    <row r="18" spans="1:9" s="23" customFormat="1" ht="42.75" customHeight="1">
      <c r="A18" s="163"/>
      <c r="B18" s="86"/>
      <c r="C18" s="87" t="s">
        <v>62</v>
      </c>
      <c r="D18" s="77" t="s">
        <v>34</v>
      </c>
      <c r="E18" s="88"/>
      <c r="F18" s="79" t="e">
        <f t="shared" ref="F18:H18" si="9">SUM(F19:F20)</f>
        <v>#VALUE!</v>
      </c>
      <c r="G18" s="79" t="e">
        <f t="shared" si="9"/>
        <v>#VALUE!</v>
      </c>
      <c r="H18" s="79" t="e">
        <f t="shared" si="9"/>
        <v>#VALUE!</v>
      </c>
      <c r="I18" s="158" t="e">
        <f t="shared" si="5"/>
        <v>#VALUE!</v>
      </c>
    </row>
    <row r="19" spans="1:9" s="23" customFormat="1" ht="35.25" customHeight="1">
      <c r="A19" s="163"/>
      <c r="B19" s="86"/>
      <c r="C19" s="89"/>
      <c r="D19" s="268" t="s">
        <v>63</v>
      </c>
      <c r="E19" s="269"/>
      <c r="F19" s="84" t="e">
        <f>SUMIFS('[1]25세입세출결산 기초자료'!I:I,'[1]25세입세출결산 기초자료'!G:G,D19,'[1]25세입세출결산 기초자료'!B:B,$B$17,'[1]25세입세출결산 기초자료'!C:C,'[1]25세입세출내역서'!$F$4)</f>
        <v>#VALUE!</v>
      </c>
      <c r="G19" s="84" t="e">
        <f>SUMIFS('[1]25세입세출결산 기초자료'!I:I,'[1]25세입세출결산 기초자료'!G:G,D19,'[1]25세입세출결산 기초자료'!B:B,$B$17,'[1]25세입세출결산 기초자료'!C:C,'[1]25세입세출내역서'!$G$4)</f>
        <v>#VALUE!</v>
      </c>
      <c r="H19" s="84" t="e">
        <f>SUMIFS('[1]25세입세출결산 기초자료'!I:I,'[1]25세입세출결산 기초자료'!G:G,D19,'[1]25세입세출결산 기초자료'!B:B,$B$17,'[1]25세입세출결산 기초자료'!C:C,'[1]25세입세출내역서'!$H$4)</f>
        <v>#VALUE!</v>
      </c>
      <c r="I19" s="164" t="e">
        <f t="shared" si="5"/>
        <v>#VALUE!</v>
      </c>
    </row>
    <row r="20" spans="1:9" s="16" customFormat="1" ht="45" customHeight="1">
      <c r="A20" s="163"/>
      <c r="B20" s="86"/>
      <c r="C20" s="89"/>
      <c r="D20" s="268" t="s">
        <v>64</v>
      </c>
      <c r="E20" s="269"/>
      <c r="F20" s="84" t="e">
        <f>SUMIFS('[1]25세입세출결산 기초자료'!I:I,'[1]25세입세출결산 기초자료'!G:G,D20,'[1]25세입세출결산 기초자료'!B:B,$B$17,'[1]25세입세출결산 기초자료'!C:C,'[1]25세입세출내역서'!$F$4)</f>
        <v>#VALUE!</v>
      </c>
      <c r="G20" s="84" t="e">
        <f>SUMIFS('[1]25세입세출결산 기초자료'!I:I,'[1]25세입세출결산 기초자료'!G:G,D20,'[1]25세입세출결산 기초자료'!B:B,$B$17,'[1]25세입세출결산 기초자료'!C:C,'[1]25세입세출내역서'!$G$4)</f>
        <v>#VALUE!</v>
      </c>
      <c r="H20" s="84" t="e">
        <f>SUMIFS('[1]25세입세출결산 기초자료'!I:I,'[1]25세입세출결산 기초자료'!G:G,D20,'[1]25세입세출결산 기초자료'!B:B,$B$17,'[1]25세입세출결산 기초자료'!C:C,'[1]25세입세출내역서'!$H$4)</f>
        <v>#VALUE!</v>
      </c>
      <c r="I20" s="164" t="e">
        <f t="shared" si="5"/>
        <v>#VALUE!</v>
      </c>
    </row>
    <row r="21" spans="1:9" s="23" customFormat="1" ht="41.25" customHeight="1">
      <c r="A21" s="163"/>
      <c r="B21" s="86"/>
      <c r="C21" s="87" t="s">
        <v>62</v>
      </c>
      <c r="D21" s="77"/>
      <c r="E21" s="78" t="s">
        <v>35</v>
      </c>
      <c r="F21" s="79" t="e">
        <f t="shared" ref="F21:H21" si="10">F22</f>
        <v>#VALUE!</v>
      </c>
      <c r="G21" s="79" t="e">
        <f t="shared" si="10"/>
        <v>#VALUE!</v>
      </c>
      <c r="H21" s="79" t="e">
        <f t="shared" si="10"/>
        <v>#VALUE!</v>
      </c>
      <c r="I21" s="158" t="e">
        <f t="shared" si="5"/>
        <v>#VALUE!</v>
      </c>
    </row>
    <row r="22" spans="1:9" s="23" customFormat="1" ht="36.75" customHeight="1">
      <c r="A22" s="163"/>
      <c r="B22" s="86"/>
      <c r="C22" s="89"/>
      <c r="D22" s="90"/>
      <c r="E22" s="91" t="s">
        <v>35</v>
      </c>
      <c r="F22" s="84" t="e">
        <f>SUMIFS('[1]25세입세출결산 기초자료'!I:I,'[1]25세입세출결산 기초자료'!G:G,E22,'[1]25세입세출결산 기초자료'!B:B,$B$17,'[1]25세입세출결산 기초자료'!C:C,'[1]25세입세출내역서'!$F$4)</f>
        <v>#VALUE!</v>
      </c>
      <c r="G22" s="84" t="e">
        <f>SUMIFS('[1]25세입세출결산 기초자료'!I:I,'[1]25세입세출결산 기초자료'!G:G,E22,'[1]25세입세출결산 기초자료'!B:B,$B$17,'[1]25세입세출결산 기초자료'!C:C,'[1]25세입세출내역서'!$G$4)</f>
        <v>#VALUE!</v>
      </c>
      <c r="H22" s="84" t="e">
        <f>SUMIFS('[1]25세입세출결산 기초자료'!I:I,'[1]25세입세출결산 기초자료'!G:G,E22,'[1]25세입세출결산 기초자료'!B:B,$B$17,'[1]25세입세출결산 기초자료'!C:C,'[1]25세입세출내역서'!$H$4)</f>
        <v>#VALUE!</v>
      </c>
      <c r="I22" s="165" t="e">
        <f t="shared" si="5"/>
        <v>#VALUE!</v>
      </c>
    </row>
    <row r="23" spans="1:9" s="23" customFormat="1" ht="36.75" customHeight="1">
      <c r="A23" s="163"/>
      <c r="B23" s="86"/>
      <c r="C23" s="87" t="s">
        <v>62</v>
      </c>
      <c r="D23" s="77" t="s">
        <v>38</v>
      </c>
      <c r="E23" s="88"/>
      <c r="F23" s="79" t="e">
        <f t="shared" ref="F23:H23" si="11">SUM(F24)</f>
        <v>#VALUE!</v>
      </c>
      <c r="G23" s="79" t="e">
        <f t="shared" si="11"/>
        <v>#VALUE!</v>
      </c>
      <c r="H23" s="79" t="e">
        <f t="shared" si="11"/>
        <v>#VALUE!</v>
      </c>
      <c r="I23" s="158" t="e">
        <f t="shared" si="5"/>
        <v>#VALUE!</v>
      </c>
    </row>
    <row r="24" spans="1:9" s="16" customFormat="1" ht="41.25" customHeight="1">
      <c r="A24" s="163"/>
      <c r="B24" s="86"/>
      <c r="C24" s="92"/>
      <c r="D24" s="274" t="s">
        <v>38</v>
      </c>
      <c r="E24" s="245"/>
      <c r="F24" s="84" t="e">
        <f>SUMIFS('[1]25세입세출결산 기초자료'!I:I,'[1]25세입세출결산 기초자료'!G:G,D24,'[1]25세입세출결산 기초자료'!B:B,$B$17,'[1]25세입세출결산 기초자료'!C:C,'[1]25세입세출내역서'!$F$4)</f>
        <v>#VALUE!</v>
      </c>
      <c r="G24" s="84" t="e">
        <f>SUMIFS('[1]25세입세출결산 기초자료'!I:I,'[1]25세입세출결산 기초자료'!G:G,D24,'[1]25세입세출결산 기초자료'!B:B,$B$17,'[1]25세입세출결산 기초자료'!C:C,'[1]25세입세출내역서'!$G$4)</f>
        <v>#VALUE!</v>
      </c>
      <c r="H24" s="84" t="e">
        <f>SUMIFS('[1]25세입세출결산 기초자료'!I:I,'[1]25세입세출결산 기초자료'!G:G,D24,'[1]25세입세출결산 기초자료'!B:B,$B$17,'[1]25세입세출결산 기초자료'!C:C,'[1]25세입세출내역서'!$H$4)</f>
        <v>#VALUE!</v>
      </c>
      <c r="I24" s="164" t="e">
        <f t="shared" si="5"/>
        <v>#VALUE!</v>
      </c>
    </row>
    <row r="25" spans="1:9" s="16" customFormat="1" ht="36.75" customHeight="1">
      <c r="A25" s="163"/>
      <c r="B25" s="86"/>
      <c r="C25" s="77" t="s">
        <v>36</v>
      </c>
      <c r="D25" s="166"/>
      <c r="E25" s="88"/>
      <c r="F25" s="79" t="e">
        <f t="shared" ref="F25:H25" si="12">SUM(F26:F29)</f>
        <v>#VALUE!</v>
      </c>
      <c r="G25" s="79" t="e">
        <f t="shared" si="12"/>
        <v>#VALUE!</v>
      </c>
      <c r="H25" s="79" t="e">
        <f t="shared" si="12"/>
        <v>#VALUE!</v>
      </c>
      <c r="I25" s="158" t="e">
        <f t="shared" si="5"/>
        <v>#VALUE!</v>
      </c>
    </row>
    <row r="26" spans="1:9" s="16" customFormat="1" ht="42" customHeight="1">
      <c r="A26" s="163"/>
      <c r="B26" s="86"/>
      <c r="C26" s="92"/>
      <c r="D26" s="268" t="s">
        <v>65</v>
      </c>
      <c r="E26" s="269"/>
      <c r="F26" s="82" t="e">
        <f>SUMIFS('[1]25세입세출결산 기초자료'!I:I,'[1]25세입세출결산 기초자료'!G:G,D26,'[1]25세입세출결산 기초자료'!B:B,$B$17,'[1]25세입세출결산 기초자료'!C:C,'[1]25세입세출내역서'!$F$4)</f>
        <v>#VALUE!</v>
      </c>
      <c r="G26" s="82" t="e">
        <f>SUMIFS('[1]25세입세출결산 기초자료'!I:I,'[1]25세입세출결산 기초자료'!G:G,D26,'[1]25세입세출결산 기초자료'!B:B,$B$17,'[1]25세입세출결산 기초자료'!C:C,'[1]25세입세출내역서'!$G$4)</f>
        <v>#VALUE!</v>
      </c>
      <c r="H26" s="82" t="e">
        <f>SUMIFS('[1]25세입세출결산 기초자료'!I:I,'[1]25세입세출결산 기초자료'!G:G,D26,'[1]25세입세출결산 기초자료'!B:B,$B$17,'[1]25세입세출결산 기초자료'!C:C,'[1]25세입세출내역서'!$H$4)</f>
        <v>#VALUE!</v>
      </c>
      <c r="I26" s="167" t="e">
        <f t="shared" si="5"/>
        <v>#VALUE!</v>
      </c>
    </row>
    <row r="27" spans="1:9" s="16" customFormat="1" ht="40.5" customHeight="1">
      <c r="A27" s="163"/>
      <c r="B27" s="86"/>
      <c r="C27" s="92"/>
      <c r="D27" s="268" t="s">
        <v>66</v>
      </c>
      <c r="E27" s="269"/>
      <c r="F27" s="84" t="e">
        <f>SUMIFS('[1]25세입세출결산 기초자료'!I:I,'[1]25세입세출결산 기초자료'!G:G,D27,'[1]25세입세출결산 기초자료'!B:B,$B$17,'[1]25세입세출결산 기초자료'!C:C,'[1]25세입세출내역서'!$F$4)</f>
        <v>#VALUE!</v>
      </c>
      <c r="G27" s="84" t="e">
        <f>SUMIFS('[1]25세입세출결산 기초자료'!I:I,'[1]25세입세출결산 기초자료'!G:G,D27,'[1]25세입세출결산 기초자료'!B:B,$B$17,'[1]25세입세출결산 기초자료'!C:C,'[1]25세입세출내역서'!$G$4)</f>
        <v>#VALUE!</v>
      </c>
      <c r="H27" s="84" t="e">
        <f>SUMIFS('[1]25세입세출결산 기초자료'!I:I,'[1]25세입세출결산 기초자료'!G:G,D27,'[1]25세입세출결산 기초자료'!B:B,$B$17,'[1]25세입세출결산 기초자료'!C:C,'[1]25세입세출내역서'!$H$4)</f>
        <v>#VALUE!</v>
      </c>
      <c r="I27" s="168" t="e">
        <f t="shared" si="5"/>
        <v>#VALUE!</v>
      </c>
    </row>
    <row r="28" spans="1:9" s="23" customFormat="1" ht="42" customHeight="1">
      <c r="A28" s="163"/>
      <c r="B28" s="86"/>
      <c r="C28" s="92"/>
      <c r="D28" s="268" t="s">
        <v>67</v>
      </c>
      <c r="E28" s="269"/>
      <c r="F28" s="84" t="e">
        <f>SUMIFS('[1]25세입세출결산 기초자료'!I:I,'[1]25세입세출결산 기초자료'!G:G,D28,'[1]25세입세출결산 기초자료'!B:B,$B$17,'[1]25세입세출결산 기초자료'!C:C,'[1]25세입세출내역서'!$F$4)</f>
        <v>#VALUE!</v>
      </c>
      <c r="G28" s="84" t="e">
        <f>SUMIFS('[1]25세입세출결산 기초자료'!I:I,'[1]25세입세출결산 기초자료'!G:G,D28,'[1]25세입세출결산 기초자료'!B:B,$B$17,'[1]25세입세출결산 기초자료'!C:C,'[1]25세입세출내역서'!$G$4)</f>
        <v>#VALUE!</v>
      </c>
      <c r="H28" s="84" t="e">
        <f>SUMIFS('[1]25세입세출결산 기초자료'!I:I,'[1]25세입세출결산 기초자료'!G:G,D28,'[1]25세입세출결산 기초자료'!B:B,$B$17,'[1]25세입세출결산 기초자료'!C:C,'[1]25세입세출내역서'!$H$4)</f>
        <v>#VALUE!</v>
      </c>
      <c r="I28" s="168" t="e">
        <f t="shared" si="5"/>
        <v>#VALUE!</v>
      </c>
    </row>
    <row r="29" spans="1:9" s="23" customFormat="1" ht="40.5" customHeight="1">
      <c r="A29" s="163"/>
      <c r="B29" s="86"/>
      <c r="C29" s="92"/>
      <c r="D29" s="268" t="s">
        <v>68</v>
      </c>
      <c r="E29" s="269"/>
      <c r="F29" s="84" t="e">
        <f>SUMIFS('[1]25세입세출결산 기초자료'!I:I,'[1]25세입세출결산 기초자료'!G:G,D29,'[1]25세입세출결산 기초자료'!B:B,$B$17,'[1]25세입세출결산 기초자료'!C:C,'[1]25세입세출내역서'!$F$4)</f>
        <v>#VALUE!</v>
      </c>
      <c r="G29" s="84" t="e">
        <f>SUMIFS('[1]25세입세출결산 기초자료'!I:I,'[1]25세입세출결산 기초자료'!G:G,D29,'[1]25세입세출결산 기초자료'!B:B,$B$17,'[1]25세입세출결산 기초자료'!C:C,'[1]25세입세출내역서'!$G$4)</f>
        <v>#VALUE!</v>
      </c>
      <c r="H29" s="84" t="e">
        <f>SUMIFS('[1]25세입세출결산 기초자료'!I:I,'[1]25세입세출결산 기초자료'!G:G,D29,'[1]25세입세출결산 기초자료'!B:B,$B$17,'[1]25세입세출결산 기초자료'!C:C,'[1]25세입세출내역서'!$H$4)</f>
        <v>#VALUE!</v>
      </c>
      <c r="I29" s="168" t="e">
        <f t="shared" si="5"/>
        <v>#VALUE!</v>
      </c>
    </row>
    <row r="30" spans="1:9" s="16" customFormat="1" ht="52.5" customHeight="1">
      <c r="A30" s="163"/>
      <c r="B30" s="86"/>
      <c r="C30" s="77"/>
      <c r="D30" s="77" t="s">
        <v>37</v>
      </c>
      <c r="E30" s="88"/>
      <c r="F30" s="79" t="e">
        <f t="shared" ref="F30:H30" si="13">SUM(F31)</f>
        <v>#VALUE!</v>
      </c>
      <c r="G30" s="79" t="e">
        <f t="shared" si="13"/>
        <v>#VALUE!</v>
      </c>
      <c r="H30" s="79" t="e">
        <f t="shared" si="13"/>
        <v>#VALUE!</v>
      </c>
      <c r="I30" s="158" t="e">
        <f>H30</f>
        <v>#VALUE!</v>
      </c>
    </row>
    <row r="31" spans="1:9" s="16" customFormat="1" ht="42" customHeight="1">
      <c r="A31" s="163"/>
      <c r="B31" s="86"/>
      <c r="C31" s="92"/>
      <c r="D31" s="268" t="s">
        <v>69</v>
      </c>
      <c r="E31" s="269"/>
      <c r="F31" s="84" t="e">
        <f>SUMIFS('[1]25세입세출결산 기초자료'!I:I,'[1]25세입세출결산 기초자료'!G:G,D31,'[1]25세입세출결산 기초자료'!B:B,$B$17,'[1]25세입세출결산 기초자료'!C:C,'[1]25세입세출내역서'!$F$4)</f>
        <v>#VALUE!</v>
      </c>
      <c r="G31" s="84" t="e">
        <f>SUMIFS('[1]25세입세출결산 기초자료'!I:I,'[1]25세입세출결산 기초자료'!G:G,D31,'[1]25세입세출결산 기초자료'!B:B,$B$17,'[1]25세입세출결산 기초자료'!C:C,'[1]25세입세출내역서'!$G$4)</f>
        <v>#VALUE!</v>
      </c>
      <c r="H31" s="84" t="e">
        <f>SUMIFS('[1]25세입세출결산 기초자료'!I:I,'[1]25세입세출결산 기초자료'!G:G,D31,'[1]25세입세출결산 기초자료'!B:B,$B$17,'[1]25세입세출결산 기초자료'!C:C,'[1]25세입세출내역서'!$H$4)</f>
        <v>#VALUE!</v>
      </c>
      <c r="I31" s="164" t="e">
        <f t="shared" ref="I31:I37" si="14">G31-H31</f>
        <v>#VALUE!</v>
      </c>
    </row>
    <row r="32" spans="1:9" s="16" customFormat="1" ht="37.5" customHeight="1">
      <c r="A32" s="163"/>
      <c r="B32" s="86"/>
      <c r="C32" s="77" t="s">
        <v>70</v>
      </c>
      <c r="D32" s="78"/>
      <c r="E32" s="88"/>
      <c r="F32" s="79" t="e">
        <f t="shared" ref="F32:H32" si="15">F33</f>
        <v>#VALUE!</v>
      </c>
      <c r="G32" s="79" t="e">
        <f t="shared" si="15"/>
        <v>#VALUE!</v>
      </c>
      <c r="H32" s="79" t="e">
        <f t="shared" si="15"/>
        <v>#VALUE!</v>
      </c>
      <c r="I32" s="158" t="e">
        <f t="shared" si="14"/>
        <v>#VALUE!</v>
      </c>
    </row>
    <row r="33" spans="1:9" s="16" customFormat="1" ht="37.5" customHeight="1">
      <c r="A33" s="163"/>
      <c r="B33" s="86"/>
      <c r="C33" s="92"/>
      <c r="D33" s="274" t="s">
        <v>40</v>
      </c>
      <c r="E33" s="245"/>
      <c r="F33" s="84" t="e">
        <f>SUMIFS('[1]25세입세출결산 기초자료'!I:I,'[1]25세입세출결산 기초자료'!G:G,D33,'[1]25세입세출결산 기초자료'!B:B,$B$17,'[1]25세입세출결산 기초자료'!C:C,'[1]25세입세출내역서'!$F$4)</f>
        <v>#VALUE!</v>
      </c>
      <c r="G33" s="84" t="e">
        <f>SUMIFS('[1]25세입세출결산 기초자료'!I:I,'[1]25세입세출결산 기초자료'!G:G,D33,'[1]25세입세출결산 기초자료'!B:B,$B$17,'[1]25세입세출결산 기초자료'!C:C,'[1]25세입세출내역서'!$G$4)</f>
        <v>#VALUE!</v>
      </c>
      <c r="H33" s="84" t="e">
        <f>SUMIFS('[1]25세입세출결산 기초자료'!I:I,'[1]25세입세출결산 기초자료'!G:G,D33,'[1]25세입세출결산 기초자료'!B:B,$B$17,'[1]25세입세출결산 기초자료'!C:C,'[1]25세입세출내역서'!$H$4)</f>
        <v>#VALUE!</v>
      </c>
      <c r="I33" s="164" t="e">
        <f t="shared" si="14"/>
        <v>#VALUE!</v>
      </c>
    </row>
    <row r="34" spans="1:9" s="23" customFormat="1" ht="37.5" customHeight="1">
      <c r="A34" s="157"/>
      <c r="B34" s="95"/>
      <c r="C34" s="169"/>
      <c r="D34" s="250" t="s">
        <v>48</v>
      </c>
      <c r="E34" s="247"/>
      <c r="F34" s="79" t="e">
        <f t="shared" ref="F34:H34" si="16">F35</f>
        <v>#VALUE!</v>
      </c>
      <c r="G34" s="79" t="e">
        <f t="shared" si="16"/>
        <v>#VALUE!</v>
      </c>
      <c r="H34" s="79" t="e">
        <f t="shared" si="16"/>
        <v>#VALUE!</v>
      </c>
      <c r="I34" s="158" t="e">
        <f t="shared" si="14"/>
        <v>#VALUE!</v>
      </c>
    </row>
    <row r="35" spans="1:9" s="23" customFormat="1" ht="37.5" customHeight="1">
      <c r="A35" s="157"/>
      <c r="B35" s="95"/>
      <c r="C35" s="124"/>
      <c r="D35" s="251" t="s">
        <v>166</v>
      </c>
      <c r="E35" s="252"/>
      <c r="F35" s="84" t="e">
        <f>SUMIFS('[1]25세입세출결산 기초자료'!I:I,'[1]25세입세출결산 기초자료'!G:G,D35,'[1]25세입세출결산 기초자료'!B:B,$B$17,'[1]25세입세출결산 기초자료'!C:C,'[1]25세입세출내역서'!$F$4)</f>
        <v>#VALUE!</v>
      </c>
      <c r="G35" s="84" t="e">
        <f>SUMIFS('[1]25세입세출결산 기초자료'!I:I,'[1]25세입세출결산 기초자료'!G:G,D35,'[1]25세입세출결산 기초자료'!B:B,$B$17,'[1]25세입세출결산 기초자료'!C:C,'[1]25세입세출내역서'!$G$4)</f>
        <v>#VALUE!</v>
      </c>
      <c r="H35" s="84" t="e">
        <f>SUMIFS('[1]25세입세출결산 기초자료'!I:I,'[1]25세입세출결산 기초자료'!G:G,D35,'[1]25세입세출결산 기초자료'!B:B,$B$17,'[1]25세입세출결산 기초자료'!C:C,'[1]25세입세출내역서'!$H$4)</f>
        <v>#VALUE!</v>
      </c>
      <c r="I35" s="164" t="e">
        <f t="shared" si="14"/>
        <v>#VALUE!</v>
      </c>
    </row>
    <row r="36" spans="1:9" s="23" customFormat="1" ht="37.5" customHeight="1">
      <c r="A36" s="170"/>
      <c r="B36" s="171"/>
      <c r="C36" s="169"/>
      <c r="D36" s="172" t="s">
        <v>39</v>
      </c>
      <c r="E36" s="173"/>
      <c r="F36" s="174" t="e">
        <f t="shared" ref="F36:H36" si="17">F37</f>
        <v>#VALUE!</v>
      </c>
      <c r="G36" s="174" t="e">
        <f t="shared" si="17"/>
        <v>#VALUE!</v>
      </c>
      <c r="H36" s="174" t="e">
        <f t="shared" si="17"/>
        <v>#VALUE!</v>
      </c>
      <c r="I36" s="175" t="e">
        <f t="shared" si="14"/>
        <v>#VALUE!</v>
      </c>
    </row>
    <row r="37" spans="1:9" s="23" customFormat="1" ht="37.5" customHeight="1">
      <c r="A37" s="170"/>
      <c r="B37" s="176"/>
      <c r="C37" s="177"/>
      <c r="D37" s="251" t="s">
        <v>71</v>
      </c>
      <c r="E37" s="252"/>
      <c r="F37" s="84" t="e">
        <f>SUMIFS('[1]25세입세출결산 기초자료'!I:I,'[1]25세입세출결산 기초자료'!G:G,D37,'[1]25세입세출결산 기초자료'!B:B,$B$17,'[1]25세입세출결산 기초자료'!C:C,'[1]25세입세출내역서'!$F$4)</f>
        <v>#VALUE!</v>
      </c>
      <c r="G37" s="84" t="e">
        <f>SUMIFS('[1]25세입세출결산 기초자료'!I:I,'[1]25세입세출결산 기초자료'!G:G,D37,'[1]25세입세출결산 기초자료'!B:B,$B$17,'[1]25세입세출결산 기초자료'!C:C,'[1]25세입세출내역서'!$G$4)</f>
        <v>#VALUE!</v>
      </c>
      <c r="H37" s="84" t="e">
        <f>SUMIFS('[1]25세입세출결산 기초자료'!I:I,'[1]25세입세출결산 기초자료'!G:G,D37,'[1]25세입세출결산 기초자료'!B:B,$B$17,'[1]25세입세출결산 기초자료'!C:C,'[1]25세입세출내역서'!$H$4)</f>
        <v>#VALUE!</v>
      </c>
      <c r="I37" s="164" t="e">
        <f t="shared" si="14"/>
        <v>#VALUE!</v>
      </c>
    </row>
    <row r="38" spans="1:9" s="16" customFormat="1" ht="42.75" customHeight="1">
      <c r="A38" s="163"/>
      <c r="B38" s="253" t="s">
        <v>41</v>
      </c>
      <c r="C38" s="244"/>
      <c r="D38" s="244"/>
      <c r="E38" s="245"/>
      <c r="F38" s="94" t="e">
        <f t="shared" ref="F38:I38" si="18">SUM(F39,F46,F53,F65,F67,F70,F78,F80,F82,F87,F95,F146,F158)</f>
        <v>#VALUE!</v>
      </c>
      <c r="G38" s="94" t="e">
        <f t="shared" si="18"/>
        <v>#VALUE!</v>
      </c>
      <c r="H38" s="94" t="e">
        <f t="shared" si="18"/>
        <v>#VALUE!</v>
      </c>
      <c r="I38" s="94" t="e">
        <f t="shared" si="18"/>
        <v>#VALUE!</v>
      </c>
    </row>
    <row r="39" spans="1:9" s="16" customFormat="1" ht="42.75" customHeight="1">
      <c r="A39" s="163"/>
      <c r="B39" s="95"/>
      <c r="C39" s="87" t="s">
        <v>42</v>
      </c>
      <c r="D39" s="77"/>
      <c r="E39" s="78"/>
      <c r="F39" s="79" t="e">
        <f t="shared" ref="F39:H39" si="19">SUM(F40:F44)</f>
        <v>#VALUE!</v>
      </c>
      <c r="G39" s="79" t="e">
        <f t="shared" si="19"/>
        <v>#VALUE!</v>
      </c>
      <c r="H39" s="79" t="e">
        <f t="shared" si="19"/>
        <v>#VALUE!</v>
      </c>
      <c r="I39" s="158" t="e">
        <f t="shared" ref="I39:I94" si="20">G39-H39</f>
        <v>#VALUE!</v>
      </c>
    </row>
    <row r="40" spans="1:9" s="16" customFormat="1" ht="35.1" customHeight="1">
      <c r="A40" s="163"/>
      <c r="B40" s="95"/>
      <c r="C40" s="96"/>
      <c r="D40" s="275" t="s">
        <v>72</v>
      </c>
      <c r="E40" s="276"/>
      <c r="F40" s="82" t="e">
        <f>SUMIFS('[1]25세입세출결산 기초자료'!I:I,'[1]25세입세출결산 기초자료'!G:G,D40,'[1]25세입세출결산 기초자료'!B:B,$B$38,'[1]25세입세출결산 기초자료'!C:C,'[1]25세입세출내역서'!$F$4)</f>
        <v>#VALUE!</v>
      </c>
      <c r="G40" s="82" t="e">
        <f>SUMIFS('[1]25세입세출결산 기초자료'!I:I,'[1]25세입세출결산 기초자료'!G:G,D40,'[1]25세입세출결산 기초자료'!B:B,$B$38,'[1]25세입세출결산 기초자료'!C:C,'[1]25세입세출내역서'!$G$4)</f>
        <v>#VALUE!</v>
      </c>
      <c r="H40" s="82" t="e">
        <f>SUMIFS('[1]25세입세출결산 기초자료'!I:I,'[1]25세입세출결산 기초자료'!G:G,D40,'[1]25세입세출결산 기초자료'!B:B,$B$38,'[1]25세입세출결산 기초자료'!C:C,'[1]25세입세출내역서'!$H$4)</f>
        <v>#VALUE!</v>
      </c>
      <c r="I40" s="167" t="e">
        <f t="shared" si="20"/>
        <v>#VALUE!</v>
      </c>
    </row>
    <row r="41" spans="1:9" s="16" customFormat="1" ht="33" customHeight="1">
      <c r="A41" s="163"/>
      <c r="B41" s="95"/>
      <c r="C41" s="97"/>
      <c r="D41" s="254" t="s">
        <v>73</v>
      </c>
      <c r="E41" s="255"/>
      <c r="F41" s="82" t="e">
        <f>SUMIFS('[1]25세입세출결산 기초자료'!I:I,'[1]25세입세출결산 기초자료'!G:G,D41,'[1]25세입세출결산 기초자료'!B:B,$B$38,'[1]25세입세출결산 기초자료'!C:C,'[1]25세입세출내역서'!$F$4)</f>
        <v>#VALUE!</v>
      </c>
      <c r="G41" s="82" t="e">
        <f>SUMIFS('[1]25세입세출결산 기초자료'!I:I,'[1]25세입세출결산 기초자료'!G:G,D41,'[1]25세입세출결산 기초자료'!B:B,$B$38,'[1]25세입세출결산 기초자료'!C:C,'[1]25세입세출내역서'!$G$4)</f>
        <v>#VALUE!</v>
      </c>
      <c r="H41" s="82" t="e">
        <f>SUMIFS('[1]25세입세출결산 기초자료'!I:I,'[1]25세입세출결산 기초자료'!G:G,D41,'[1]25세입세출결산 기초자료'!B:B,$B$38,'[1]25세입세출결산 기초자료'!C:C,'[1]25세입세출내역서'!$H$4)</f>
        <v>#VALUE!</v>
      </c>
      <c r="I41" s="159" t="e">
        <f t="shared" si="20"/>
        <v>#VALUE!</v>
      </c>
    </row>
    <row r="42" spans="1:9" s="16" customFormat="1" ht="33" customHeight="1">
      <c r="A42" s="163"/>
      <c r="B42" s="95"/>
      <c r="C42" s="97"/>
      <c r="D42" s="254" t="s">
        <v>74</v>
      </c>
      <c r="E42" s="255"/>
      <c r="F42" s="82" t="e">
        <f>SUMIFS('[1]25세입세출결산 기초자료'!I:I,'[1]25세입세출결산 기초자료'!G:G,D42,'[1]25세입세출결산 기초자료'!B:B,$B$38,'[1]25세입세출결산 기초자료'!C:C,'[1]25세입세출내역서'!$F$4)</f>
        <v>#VALUE!</v>
      </c>
      <c r="G42" s="82" t="e">
        <f>SUMIFS('[1]25세입세출결산 기초자료'!I:I,'[1]25세입세출결산 기초자료'!G:G,D42,'[1]25세입세출결산 기초자료'!B:B,$B$38,'[1]25세입세출결산 기초자료'!C:C,'[1]25세입세출내역서'!$G$4)</f>
        <v>#VALUE!</v>
      </c>
      <c r="H42" s="82" t="e">
        <f>SUMIFS('[1]25세입세출결산 기초자료'!I:I,'[1]25세입세출결산 기초자료'!G:G,D42,'[1]25세입세출결산 기초자료'!B:B,$B$38,'[1]25세입세출결산 기초자료'!C:C,'[1]25세입세출내역서'!$H$4)</f>
        <v>#VALUE!</v>
      </c>
      <c r="I42" s="159" t="e">
        <f t="shared" si="20"/>
        <v>#VALUE!</v>
      </c>
    </row>
    <row r="43" spans="1:9" s="23" customFormat="1" ht="33" customHeight="1">
      <c r="A43" s="163"/>
      <c r="B43" s="95"/>
      <c r="C43" s="97"/>
      <c r="D43" s="254" t="s">
        <v>75</v>
      </c>
      <c r="E43" s="255"/>
      <c r="F43" s="82" t="e">
        <f>SUMIFS('[1]25세입세출결산 기초자료'!I:I,'[1]25세입세출결산 기초자료'!G:G,D43,'[1]25세입세출결산 기초자료'!B:B,$B$38,'[1]25세입세출결산 기초자료'!C:C,'[1]25세입세출내역서'!$F$4)</f>
        <v>#VALUE!</v>
      </c>
      <c r="G43" s="82" t="e">
        <f>SUMIFS('[1]25세입세출결산 기초자료'!I:I,'[1]25세입세출결산 기초자료'!G:G,D43,'[1]25세입세출결산 기초자료'!B:B,$B$38,'[1]25세입세출결산 기초자료'!C:C,'[1]25세입세출내역서'!$G$4)</f>
        <v>#VALUE!</v>
      </c>
      <c r="H43" s="82" t="e">
        <f>SUMIFS('[1]25세입세출결산 기초자료'!I:I,'[1]25세입세출결산 기초자료'!G:G,D43,'[1]25세입세출결산 기초자료'!B:B,$B$38,'[1]25세입세출결산 기초자료'!C:C,'[1]25세입세출내역서'!$H$4)</f>
        <v>#VALUE!</v>
      </c>
      <c r="I43" s="159" t="e">
        <f t="shared" si="20"/>
        <v>#VALUE!</v>
      </c>
    </row>
    <row r="44" spans="1:9" s="16" customFormat="1" ht="33" customHeight="1">
      <c r="A44" s="163"/>
      <c r="B44" s="95"/>
      <c r="C44" s="97"/>
      <c r="D44" s="277" t="s">
        <v>76</v>
      </c>
      <c r="E44" s="278"/>
      <c r="F44" s="98" t="e">
        <f>SUMIFS('[1]25세입세출결산 기초자료'!I:I,'[1]25세입세출결산 기초자료'!G:G,D44,'[1]25세입세출결산 기초자료'!B:B,$B$38,'[1]25세입세출결산 기초자료'!C:C,'[1]25세입세출내역서'!$F$4)</f>
        <v>#VALUE!</v>
      </c>
      <c r="G44" s="98" t="e">
        <f>SUMIFS('[1]25세입세출결산 기초자료'!I:I,'[1]25세입세출결산 기초자료'!G:G,D44,'[1]25세입세출결산 기초자료'!B:B,$B$38,'[1]25세입세출결산 기초자료'!C:C,'[1]25세입세출내역서'!$G$4)</f>
        <v>#VALUE!</v>
      </c>
      <c r="H44" s="98" t="e">
        <f>SUMIFS('[1]25세입세출결산 기초자료'!I:I,'[1]25세입세출결산 기초자료'!G:G,D44,'[1]25세입세출결산 기초자료'!B:B,$B$38,'[1]25세입세출결산 기초자료'!C:C,'[1]25세입세출내역서'!$H$4)</f>
        <v>#VALUE!</v>
      </c>
      <c r="I44" s="178" t="e">
        <f t="shared" si="20"/>
        <v>#VALUE!</v>
      </c>
    </row>
    <row r="45" spans="1:9" s="16" customFormat="1" ht="37.5" customHeight="1">
      <c r="A45" s="163"/>
      <c r="B45" s="99"/>
      <c r="C45" s="100" t="s">
        <v>77</v>
      </c>
      <c r="D45" s="101"/>
      <c r="E45" s="102"/>
      <c r="F45" s="103" t="e">
        <f t="shared" ref="F45:H45" si="21">F46+F53+F65+F67</f>
        <v>#VALUE!</v>
      </c>
      <c r="G45" s="103" t="e">
        <f t="shared" si="21"/>
        <v>#VALUE!</v>
      </c>
      <c r="H45" s="103" t="e">
        <f t="shared" si="21"/>
        <v>#VALUE!</v>
      </c>
      <c r="I45" s="179" t="e">
        <f t="shared" si="20"/>
        <v>#VALUE!</v>
      </c>
    </row>
    <row r="46" spans="1:9" s="10" customFormat="1" ht="33" customHeight="1">
      <c r="A46" s="163"/>
      <c r="B46" s="99"/>
      <c r="C46" s="99"/>
      <c r="D46" s="87" t="s">
        <v>44</v>
      </c>
      <c r="E46" s="78"/>
      <c r="F46" s="93" t="e">
        <f t="shared" ref="F46:H46" si="22">SUM(F47:F52)</f>
        <v>#VALUE!</v>
      </c>
      <c r="G46" s="93" t="e">
        <f t="shared" si="22"/>
        <v>#VALUE!</v>
      </c>
      <c r="H46" s="93" t="e">
        <f t="shared" si="22"/>
        <v>#VALUE!</v>
      </c>
      <c r="I46" s="180" t="e">
        <f t="shared" si="20"/>
        <v>#VALUE!</v>
      </c>
    </row>
    <row r="47" spans="1:9" s="10" customFormat="1" ht="33" customHeight="1">
      <c r="A47" s="163"/>
      <c r="B47" s="99"/>
      <c r="C47" s="99"/>
      <c r="D47" s="104"/>
      <c r="E47" s="105" t="s">
        <v>78</v>
      </c>
      <c r="F47" s="82" t="e">
        <f>SUMIFS('[1]25세입세출결산 기초자료'!I:I,'[1]25세입세출결산 기초자료'!G:G,E47,'[1]25세입세출결산 기초자료'!B:B,$B$38,'[1]25세입세출결산 기초자료'!C:C,'[1]25세입세출내역서'!$F$4)</f>
        <v>#VALUE!</v>
      </c>
      <c r="G47" s="82" t="e">
        <f>SUMIFS('[1]25세입세출결산 기초자료'!I:I,'[1]25세입세출결산 기초자료'!G:G,E47,'[1]25세입세출결산 기초자료'!B:B,$B$38,'[1]25세입세출결산 기초자료'!C:C,'[1]25세입세출내역서'!$G$4)</f>
        <v>#VALUE!</v>
      </c>
      <c r="H47" s="82" t="e">
        <f>SUMIFS('[1]25세입세출결산 기초자료'!I:I,'[1]25세입세출결산 기초자료'!G:G,E47,'[1]25세입세출결산 기초자료'!B:B,$B$38,'[1]25세입세출결산 기초자료'!C:C,'[1]25세입세출내역서'!$H$4)</f>
        <v>#VALUE!</v>
      </c>
      <c r="I47" s="181" t="e">
        <f t="shared" si="20"/>
        <v>#VALUE!</v>
      </c>
    </row>
    <row r="48" spans="1:9" s="10" customFormat="1" ht="33" customHeight="1">
      <c r="A48" s="163"/>
      <c r="B48" s="99"/>
      <c r="C48" s="99"/>
      <c r="D48" s="104"/>
      <c r="E48" s="106" t="s">
        <v>79</v>
      </c>
      <c r="F48" s="82" t="e">
        <f>SUMIFS('[1]25세입세출결산 기초자료'!I:I,'[1]25세입세출결산 기초자료'!G:G,E48,'[1]25세입세출결산 기초자료'!B:B,$B$38,'[1]25세입세출결산 기초자료'!C:C,'[1]25세입세출내역서'!$F$4)</f>
        <v>#VALUE!</v>
      </c>
      <c r="G48" s="82" t="e">
        <f>SUMIFS('[1]25세입세출결산 기초자료'!I:I,'[1]25세입세출결산 기초자료'!G:G,E48,'[1]25세입세출결산 기초자료'!B:B,$B$38,'[1]25세입세출결산 기초자료'!C:C,'[1]25세입세출내역서'!$G$4)</f>
        <v>#VALUE!</v>
      </c>
      <c r="H48" s="82" t="e">
        <f>SUMIFS('[1]25세입세출결산 기초자료'!I:I,'[1]25세입세출결산 기초자료'!G:G,E48,'[1]25세입세출결산 기초자료'!B:B,$B$38,'[1]25세입세출결산 기초자료'!C:C,'[1]25세입세출내역서'!$H$4)</f>
        <v>#VALUE!</v>
      </c>
      <c r="I48" s="159" t="e">
        <f t="shared" si="20"/>
        <v>#VALUE!</v>
      </c>
    </row>
    <row r="49" spans="1:17" s="16" customFormat="1" ht="33" customHeight="1">
      <c r="A49" s="163"/>
      <c r="B49" s="99"/>
      <c r="C49" s="99"/>
      <c r="D49" s="104"/>
      <c r="E49" s="106" t="s">
        <v>80</v>
      </c>
      <c r="F49" s="82" t="e">
        <f>SUMIFS('[1]25세입세출결산 기초자료'!I:I,'[1]25세입세출결산 기초자료'!G:G,E49,'[1]25세입세출결산 기초자료'!B:B,$B$38,'[1]25세입세출결산 기초자료'!C:C,'[1]25세입세출내역서'!$F$4)</f>
        <v>#VALUE!</v>
      </c>
      <c r="G49" s="82" t="e">
        <f>SUMIFS('[1]25세입세출결산 기초자료'!I:I,'[1]25세입세출결산 기초자료'!G:G,E49,'[1]25세입세출결산 기초자료'!B:B,$B$38,'[1]25세입세출결산 기초자료'!C:C,'[1]25세입세출내역서'!$G$4)</f>
        <v>#VALUE!</v>
      </c>
      <c r="H49" s="82" t="e">
        <f>SUMIFS('[1]25세입세출결산 기초자료'!I:I,'[1]25세입세출결산 기초자료'!G:G,E49,'[1]25세입세출결산 기초자료'!B:B,$B$38,'[1]25세입세출결산 기초자료'!C:C,'[1]25세입세출내역서'!$H$4)</f>
        <v>#VALUE!</v>
      </c>
      <c r="I49" s="159" t="e">
        <f t="shared" si="20"/>
        <v>#VALUE!</v>
      </c>
    </row>
    <row r="50" spans="1:17" s="16" customFormat="1" ht="33" customHeight="1">
      <c r="A50" s="163"/>
      <c r="B50" s="99"/>
      <c r="C50" s="99"/>
      <c r="D50" s="104"/>
      <c r="E50" s="106" t="s">
        <v>81</v>
      </c>
      <c r="F50" s="82" t="e">
        <f>SUMIFS('[1]25세입세출결산 기초자료'!I:I,'[1]25세입세출결산 기초자료'!G:G,E50,'[1]25세입세출결산 기초자료'!B:B,$B$38,'[1]25세입세출결산 기초자료'!C:C,'[1]25세입세출내역서'!$F$4)</f>
        <v>#VALUE!</v>
      </c>
      <c r="G50" s="82" t="e">
        <f>SUMIFS('[1]25세입세출결산 기초자료'!I:I,'[1]25세입세출결산 기초자료'!G:G,E50,'[1]25세입세출결산 기초자료'!B:B,$B$38,'[1]25세입세출결산 기초자료'!C:C,'[1]25세입세출내역서'!$G$4)</f>
        <v>#VALUE!</v>
      </c>
      <c r="H50" s="82" t="e">
        <f>SUMIFS('[1]25세입세출결산 기초자료'!I:I,'[1]25세입세출결산 기초자료'!G:G,E50,'[1]25세입세출결산 기초자료'!B:B,$B$38,'[1]25세입세출결산 기초자료'!C:C,'[1]25세입세출내역서'!$H$4)</f>
        <v>#VALUE!</v>
      </c>
      <c r="I50" s="159" t="e">
        <f t="shared" si="20"/>
        <v>#VALUE!</v>
      </c>
    </row>
    <row r="51" spans="1:17" s="16" customFormat="1" ht="33" customHeight="1">
      <c r="A51" s="163"/>
      <c r="B51" s="99"/>
      <c r="C51" s="99"/>
      <c r="D51" s="104"/>
      <c r="E51" s="106" t="s">
        <v>82</v>
      </c>
      <c r="F51" s="82" t="e">
        <f>SUMIFS('[1]25세입세출결산 기초자료'!I:I,'[1]25세입세출결산 기초자료'!G:G,E51,'[1]25세입세출결산 기초자료'!B:B,$B$38,'[1]25세입세출결산 기초자료'!C:C,'[1]25세입세출내역서'!$F$4)</f>
        <v>#VALUE!</v>
      </c>
      <c r="G51" s="82" t="e">
        <f>SUMIFS('[1]25세입세출결산 기초자료'!I:I,'[1]25세입세출결산 기초자료'!G:G,E51,'[1]25세입세출결산 기초자료'!B:B,$B$38,'[1]25세입세출결산 기초자료'!C:C,'[1]25세입세출내역서'!$G$4)</f>
        <v>#VALUE!</v>
      </c>
      <c r="H51" s="82" t="e">
        <f>SUMIFS('[1]25세입세출결산 기초자료'!I:I,'[1]25세입세출결산 기초자료'!G:G,E51,'[1]25세입세출결산 기초자료'!B:B,$B$38,'[1]25세입세출결산 기초자료'!C:C,'[1]25세입세출내역서'!$H$4)</f>
        <v>#VALUE!</v>
      </c>
      <c r="I51" s="159" t="e">
        <f t="shared" si="20"/>
        <v>#VALUE!</v>
      </c>
    </row>
    <row r="52" spans="1:17" s="16" customFormat="1" ht="33" customHeight="1">
      <c r="A52" s="163"/>
      <c r="B52" s="99"/>
      <c r="C52" s="99"/>
      <c r="D52" s="104"/>
      <c r="E52" s="107" t="s">
        <v>83</v>
      </c>
      <c r="F52" s="108" t="e">
        <f>SUMIFS('[1]25세입세출결산 기초자료'!I:I,'[1]25세입세출결산 기초자료'!G:G,E52,'[1]25세입세출결산 기초자료'!B:B,$B$38,'[1]25세입세출결산 기초자료'!C:C,'[1]25세입세출내역서'!$F$4)</f>
        <v>#VALUE!</v>
      </c>
      <c r="G52" s="108" t="e">
        <f>SUMIFS('[1]25세입세출결산 기초자료'!I:I,'[1]25세입세출결산 기초자료'!G:G,E52,'[1]25세입세출결산 기초자료'!B:B,$B$38,'[1]25세입세출결산 기초자료'!C:C,'[1]25세입세출내역서'!$G$4)</f>
        <v>#VALUE!</v>
      </c>
      <c r="H52" s="108" t="e">
        <f>SUMIFS('[1]25세입세출결산 기초자료'!I:I,'[1]25세입세출결산 기초자료'!G:G,E52,'[1]25세입세출결산 기초자료'!B:B,$B$38,'[1]25세입세출결산 기초자료'!C:C,'[1]25세입세출내역서'!$H$4)</f>
        <v>#VALUE!</v>
      </c>
      <c r="I52" s="182" t="e">
        <f t="shared" si="20"/>
        <v>#VALUE!</v>
      </c>
    </row>
    <row r="53" spans="1:17" s="16" customFormat="1" ht="33" customHeight="1">
      <c r="A53" s="157"/>
      <c r="B53" s="95"/>
      <c r="C53" s="109"/>
      <c r="D53" s="87" t="s">
        <v>47</v>
      </c>
      <c r="E53" s="88"/>
      <c r="F53" s="79" t="e">
        <f t="shared" ref="F53:H53" si="23">SUM(F54:F64)</f>
        <v>#VALUE!</v>
      </c>
      <c r="G53" s="79" t="e">
        <f t="shared" si="23"/>
        <v>#VALUE!</v>
      </c>
      <c r="H53" s="79" t="e">
        <f t="shared" si="23"/>
        <v>#VALUE!</v>
      </c>
      <c r="I53" s="158" t="e">
        <f t="shared" si="20"/>
        <v>#VALUE!</v>
      </c>
    </row>
    <row r="54" spans="1:17" s="16" customFormat="1" ht="33" customHeight="1">
      <c r="A54" s="157"/>
      <c r="B54" s="95"/>
      <c r="C54" s="95"/>
      <c r="D54" s="110"/>
      <c r="E54" s="111" t="s">
        <v>84</v>
      </c>
      <c r="F54" s="112" t="e">
        <f>SUMIFS('[1]25세입세출결산 기초자료'!I:I,'[1]25세입세출결산 기초자료'!G:G,E54,'[1]25세입세출결산 기초자료'!B:B,$B$38,'[1]25세입세출결산 기초자료'!C:C,'[1]25세입세출내역서'!$F$4)</f>
        <v>#VALUE!</v>
      </c>
      <c r="G54" s="112" t="e">
        <f>SUMIFS('[1]25세입세출결산 기초자료'!I:I,'[1]25세입세출결산 기초자료'!G:G,E54,'[1]25세입세출결산 기초자료'!B:B,$B$38,'[1]25세입세출결산 기초자료'!C:C,'[1]25세입세출내역서'!$G$4)</f>
        <v>#VALUE!</v>
      </c>
      <c r="H54" s="112" t="e">
        <f>SUMIFS('[1]25세입세출결산 기초자료'!I:I,'[1]25세입세출결산 기초자료'!G:G,E54,'[1]25세입세출결산 기초자료'!B:B,$B$38,'[1]25세입세출결산 기초자료'!C:C,'[1]25세입세출내역서'!$H$4)</f>
        <v>#VALUE!</v>
      </c>
      <c r="I54" s="167" t="e">
        <f t="shared" si="20"/>
        <v>#VALUE!</v>
      </c>
    </row>
    <row r="55" spans="1:17" s="16" customFormat="1" ht="33" customHeight="1">
      <c r="A55" s="157"/>
      <c r="B55" s="95"/>
      <c r="C55" s="95"/>
      <c r="D55" s="99"/>
      <c r="E55" s="113" t="s">
        <v>85</v>
      </c>
      <c r="F55" s="82" t="e">
        <f>SUMIFS('[1]25세입세출결산 기초자료'!I:I,'[1]25세입세출결산 기초자료'!G:G,E55,'[1]25세입세출결산 기초자료'!B:B,$B$38,'[1]25세입세출결산 기초자료'!C:C,'[1]25세입세출내역서'!$F$4)</f>
        <v>#VALUE!</v>
      </c>
      <c r="G55" s="82" t="e">
        <f>SUMIFS('[1]25세입세출결산 기초자료'!I:I,'[1]25세입세출결산 기초자료'!G:G,E55,'[1]25세입세출결산 기초자료'!B:B,$B$38,'[1]25세입세출결산 기초자료'!C:C,'[1]25세입세출내역서'!$G$4)</f>
        <v>#VALUE!</v>
      </c>
      <c r="H55" s="82" t="e">
        <f>SUMIFS('[1]25세입세출결산 기초자료'!I:I,'[1]25세입세출결산 기초자료'!G:G,E55,'[1]25세입세출결산 기초자료'!B:B,$B$38,'[1]25세입세출결산 기초자료'!C:C,'[1]25세입세출내역서'!$H$4)</f>
        <v>#VALUE!</v>
      </c>
      <c r="I55" s="159" t="e">
        <f t="shared" si="20"/>
        <v>#VALUE!</v>
      </c>
    </row>
    <row r="56" spans="1:17" s="16" customFormat="1" ht="50.25" customHeight="1">
      <c r="A56" s="157"/>
      <c r="B56" s="95"/>
      <c r="C56" s="95"/>
      <c r="D56" s="99"/>
      <c r="E56" s="113" t="s">
        <v>86</v>
      </c>
      <c r="F56" s="82" t="e">
        <f>SUMIFS('[1]25세입세출결산 기초자료'!I:I,'[1]25세입세출결산 기초자료'!G:G,E56,'[1]25세입세출결산 기초자료'!B:B,$B$38,'[1]25세입세출결산 기초자료'!C:C,'[1]25세입세출내역서'!$F$4)</f>
        <v>#VALUE!</v>
      </c>
      <c r="G56" s="82" t="e">
        <f>SUMIFS('[1]25세입세출결산 기초자료'!I:I,'[1]25세입세출결산 기초자료'!G:G,E56,'[1]25세입세출결산 기초자료'!B:B,$B$38,'[1]25세입세출결산 기초자료'!C:C,'[1]25세입세출내역서'!$G$4)</f>
        <v>#VALUE!</v>
      </c>
      <c r="H56" s="82" t="e">
        <f>SUMIFS('[1]25세입세출결산 기초자료'!I:I,'[1]25세입세출결산 기초자료'!G:G,E56,'[1]25세입세출결산 기초자료'!B:B,$B$38,'[1]25세입세출결산 기초자료'!C:C,'[1]25세입세출내역서'!$H$4)</f>
        <v>#VALUE!</v>
      </c>
      <c r="I56" s="159" t="e">
        <f t="shared" si="20"/>
        <v>#VALUE!</v>
      </c>
    </row>
    <row r="57" spans="1:17" s="16" customFormat="1" ht="45" customHeight="1">
      <c r="A57" s="157"/>
      <c r="B57" s="95"/>
      <c r="C57" s="95"/>
      <c r="D57" s="99"/>
      <c r="E57" s="114" t="s">
        <v>87</v>
      </c>
      <c r="F57" s="82" t="e">
        <f>SUMIFS('[1]25세입세출결산 기초자료'!I:I,'[1]25세입세출결산 기초자료'!G:G,E57,'[1]25세입세출결산 기초자료'!B:B,$B$38,'[1]25세입세출결산 기초자료'!C:C,'[1]25세입세출내역서'!$F$4)</f>
        <v>#VALUE!</v>
      </c>
      <c r="G57" s="82" t="e">
        <f>SUMIFS('[1]25세입세출결산 기초자료'!I:I,'[1]25세입세출결산 기초자료'!G:G,E57,'[1]25세입세출결산 기초자료'!B:B,$B$38,'[1]25세입세출결산 기초자료'!C:C,'[1]25세입세출내역서'!$G$4)</f>
        <v>#VALUE!</v>
      </c>
      <c r="H57" s="82" t="e">
        <f>SUMIFS('[1]25세입세출결산 기초자료'!I:I,'[1]25세입세출결산 기초자료'!G:G,E57,'[1]25세입세출결산 기초자료'!B:B,$B$38,'[1]25세입세출결산 기초자료'!C:C,'[1]25세입세출내역서'!$H$4)</f>
        <v>#VALUE!</v>
      </c>
      <c r="I57" s="159" t="e">
        <f t="shared" si="20"/>
        <v>#VALUE!</v>
      </c>
    </row>
    <row r="58" spans="1:17" s="16" customFormat="1" ht="50.25" customHeight="1">
      <c r="A58" s="157"/>
      <c r="B58" s="95"/>
      <c r="C58" s="95"/>
      <c r="D58" s="99"/>
      <c r="E58" s="114" t="s">
        <v>88</v>
      </c>
      <c r="F58" s="82" t="e">
        <f>SUMIFS('[1]25세입세출결산 기초자료'!I:I,'[1]25세입세출결산 기초자료'!G:G,E58,'[1]25세입세출결산 기초자료'!B:B,$B$38,'[1]25세입세출결산 기초자료'!C:C,'[1]25세입세출내역서'!$F$4)</f>
        <v>#VALUE!</v>
      </c>
      <c r="G58" s="82" t="e">
        <f>SUMIFS('[1]25세입세출결산 기초자료'!I:I,'[1]25세입세출결산 기초자료'!G:G,E58,'[1]25세입세출결산 기초자료'!B:B,$B$38,'[1]25세입세출결산 기초자료'!C:C,'[1]25세입세출내역서'!$G$4)</f>
        <v>#VALUE!</v>
      </c>
      <c r="H58" s="82" t="e">
        <f>SUMIFS('[1]25세입세출결산 기초자료'!I:I,'[1]25세입세출결산 기초자료'!G:G,E58,'[1]25세입세출결산 기초자료'!B:B,$B$38,'[1]25세입세출결산 기초자료'!C:C,'[1]25세입세출내역서'!$H$4)</f>
        <v>#VALUE!</v>
      </c>
      <c r="I58" s="159" t="e">
        <f t="shared" si="20"/>
        <v>#VALUE!</v>
      </c>
    </row>
    <row r="59" spans="1:17" s="16" customFormat="1" ht="39.75" customHeight="1">
      <c r="A59" s="157"/>
      <c r="B59" s="95"/>
      <c r="C59" s="95"/>
      <c r="D59" s="99"/>
      <c r="E59" s="114" t="s">
        <v>89</v>
      </c>
      <c r="F59" s="82" t="e">
        <f>SUMIFS('[1]25세입세출결산 기초자료'!I:I,'[1]25세입세출결산 기초자료'!G:G,E59,'[1]25세입세출결산 기초자료'!B:B,$B$38,'[1]25세입세출결산 기초자료'!C:C,'[1]25세입세출내역서'!$F$4)</f>
        <v>#VALUE!</v>
      </c>
      <c r="G59" s="82" t="e">
        <f>SUMIFS('[1]25세입세출결산 기초자료'!I:I,'[1]25세입세출결산 기초자료'!G:G,E59,'[1]25세입세출결산 기초자료'!B:B,$B$38,'[1]25세입세출결산 기초자료'!C:C,'[1]25세입세출내역서'!$G$4)</f>
        <v>#VALUE!</v>
      </c>
      <c r="H59" s="82" t="e">
        <f>SUMIFS('[1]25세입세출결산 기초자료'!I:I,'[1]25세입세출결산 기초자료'!G:G,E59,'[1]25세입세출결산 기초자료'!B:B,$B$38,'[1]25세입세출결산 기초자료'!C:C,'[1]25세입세출내역서'!$H$4)</f>
        <v>#VALUE!</v>
      </c>
      <c r="I59" s="159" t="e">
        <f t="shared" si="20"/>
        <v>#VALUE!</v>
      </c>
    </row>
    <row r="60" spans="1:17" s="16" customFormat="1" ht="38.25" customHeight="1">
      <c r="A60" s="157"/>
      <c r="B60" s="95"/>
      <c r="C60" s="95"/>
      <c r="D60" s="99"/>
      <c r="E60" s="114" t="s">
        <v>90</v>
      </c>
      <c r="F60" s="82" t="e">
        <f>SUMIFS('[1]25세입세출결산 기초자료'!I:I,'[1]25세입세출결산 기초자료'!G:G,E60,'[1]25세입세출결산 기초자료'!B:B,$B$38,'[1]25세입세출결산 기초자료'!C:C,'[1]25세입세출내역서'!$F$4)</f>
        <v>#VALUE!</v>
      </c>
      <c r="G60" s="82" t="e">
        <f>SUMIFS('[1]25세입세출결산 기초자료'!I:I,'[1]25세입세출결산 기초자료'!G:G,E60,'[1]25세입세출결산 기초자료'!B:B,$B$38,'[1]25세입세출결산 기초자료'!C:C,'[1]25세입세출내역서'!$G$4)</f>
        <v>#VALUE!</v>
      </c>
      <c r="H60" s="82" t="e">
        <f>SUMIFS('[1]25세입세출결산 기초자료'!I:I,'[1]25세입세출결산 기초자료'!G:G,E60,'[1]25세입세출결산 기초자료'!B:B,$B$38,'[1]25세입세출결산 기초자료'!C:C,'[1]25세입세출내역서'!$H$4)</f>
        <v>#VALUE!</v>
      </c>
      <c r="I60" s="159" t="e">
        <f t="shared" si="20"/>
        <v>#VALUE!</v>
      </c>
    </row>
    <row r="61" spans="1:17" s="16" customFormat="1" ht="39.75" customHeight="1">
      <c r="A61" s="157"/>
      <c r="B61" s="95"/>
      <c r="C61" s="95"/>
      <c r="D61" s="99"/>
      <c r="E61" s="114" t="s">
        <v>91</v>
      </c>
      <c r="F61" s="82" t="e">
        <f>SUMIFS('[1]25세입세출결산 기초자료'!I:I,'[1]25세입세출결산 기초자료'!G:G,E61,'[1]25세입세출결산 기초자료'!B:B,$B$38,'[1]25세입세출결산 기초자료'!C:C,'[1]25세입세출내역서'!$F$4)</f>
        <v>#VALUE!</v>
      </c>
      <c r="G61" s="82" t="e">
        <f>SUMIFS('[1]25세입세출결산 기초자료'!I:I,'[1]25세입세출결산 기초자료'!G:G,E61,'[1]25세입세출결산 기초자료'!B:B,$B$38,'[1]25세입세출결산 기초자료'!C:C,'[1]25세입세출내역서'!$G$4)</f>
        <v>#VALUE!</v>
      </c>
      <c r="H61" s="82" t="e">
        <f>SUMIFS('[1]25세입세출결산 기초자료'!I:I,'[1]25세입세출결산 기초자료'!G:G,E61,'[1]25세입세출결산 기초자료'!B:B,$B$38,'[1]25세입세출결산 기초자료'!C:C,'[1]25세입세출내역서'!$H$4)</f>
        <v>#VALUE!</v>
      </c>
      <c r="I61" s="159" t="e">
        <f t="shared" si="20"/>
        <v>#VALUE!</v>
      </c>
    </row>
    <row r="62" spans="1:17" s="16" customFormat="1" ht="34.5" customHeight="1">
      <c r="A62" s="157"/>
      <c r="B62" s="95"/>
      <c r="C62" s="95"/>
      <c r="D62" s="99"/>
      <c r="E62" s="114" t="s">
        <v>92</v>
      </c>
      <c r="F62" s="82" t="e">
        <f>SUMIFS('[1]25세입세출결산 기초자료'!I:I,'[1]25세입세출결산 기초자료'!G:G,E62,'[1]25세입세출결산 기초자료'!B:B,$B$38,'[1]25세입세출결산 기초자료'!C:C,'[1]25세입세출내역서'!$F$4)</f>
        <v>#VALUE!</v>
      </c>
      <c r="G62" s="82" t="e">
        <f>SUMIFS('[1]25세입세출결산 기초자료'!I:I,'[1]25세입세출결산 기초자료'!G:G,E62,'[1]25세입세출결산 기초자료'!B:B,$B$38,'[1]25세입세출결산 기초자료'!C:C,'[1]25세입세출내역서'!$G$4)</f>
        <v>#VALUE!</v>
      </c>
      <c r="H62" s="82" t="e">
        <f>SUMIFS('[1]25세입세출결산 기초자료'!I:I,'[1]25세입세출결산 기초자료'!G:G,E62,'[1]25세입세출결산 기초자료'!B:B,$B$38,'[1]25세입세출결산 기초자료'!C:C,'[1]25세입세출내역서'!$H$4)</f>
        <v>#VALUE!</v>
      </c>
      <c r="I62" s="159" t="e">
        <f t="shared" si="20"/>
        <v>#VALUE!</v>
      </c>
    </row>
    <row r="63" spans="1:17" s="16" customFormat="1" ht="34.5" customHeight="1">
      <c r="A63" s="157"/>
      <c r="B63" s="95"/>
      <c r="C63" s="95"/>
      <c r="D63" s="99"/>
      <c r="E63" s="114" t="s">
        <v>2</v>
      </c>
      <c r="F63" s="82" t="e">
        <f>SUMIFS('[1]25세입세출결산 기초자료'!I:I,'[1]25세입세출결산 기초자료'!G:G,E63,'[1]25세입세출결산 기초자료'!B:B,$B$38,'[1]25세입세출결산 기초자료'!C:C,'[1]25세입세출내역서'!$F$4)</f>
        <v>#VALUE!</v>
      </c>
      <c r="G63" s="82" t="e">
        <f>SUMIFS('[1]25세입세출결산 기초자료'!I:I,'[1]25세입세출결산 기초자료'!G:G,E63,'[1]25세입세출결산 기초자료'!B:B,$B$38,'[1]25세입세출결산 기초자료'!C:C,'[1]25세입세출내역서'!$G$4)</f>
        <v>#VALUE!</v>
      </c>
      <c r="H63" s="82" t="e">
        <f>SUMIFS('[1]25세입세출결산 기초자료'!I:I,'[1]25세입세출결산 기초자료'!G:G,E63,'[1]25세입세출결산 기초자료'!B:B,$B$38,'[1]25세입세출결산 기초자료'!C:C,'[1]25세입세출내역서'!$H$4)</f>
        <v>#VALUE!</v>
      </c>
      <c r="I63" s="159" t="e">
        <f t="shared" si="20"/>
        <v>#VALUE!</v>
      </c>
    </row>
    <row r="64" spans="1:17" s="16" customFormat="1" ht="34.5" customHeight="1">
      <c r="A64" s="157"/>
      <c r="B64" s="95"/>
      <c r="C64" s="95"/>
      <c r="D64" s="115"/>
      <c r="E64" s="116" t="s">
        <v>3</v>
      </c>
      <c r="F64" s="98" t="e">
        <f>SUMIFS('[1]25세입세출결산 기초자료'!I:I,'[1]25세입세출결산 기초자료'!G:G,E64,'[1]25세입세출결산 기초자료'!B:B,$B$38,'[1]25세입세출결산 기초자료'!C:C,'[1]25세입세출내역서'!$F$4)</f>
        <v>#VALUE!</v>
      </c>
      <c r="G64" s="98" t="e">
        <f>SUMIFS('[1]25세입세출결산 기초자료'!I:I,'[1]25세입세출결산 기초자료'!G:G,E64,'[1]25세입세출결산 기초자료'!B:B,$B$38,'[1]25세입세출결산 기초자료'!C:C,'[1]25세입세출내역서'!$G$4)</f>
        <v>#VALUE!</v>
      </c>
      <c r="H64" s="98" t="e">
        <f>SUMIFS('[1]25세입세출결산 기초자료'!I:I,'[1]25세입세출결산 기초자료'!G:G,E64,'[1]25세입세출결산 기초자료'!B:B,$B$38,'[1]25세입세출결산 기초자료'!C:C,'[1]25세입세출내역서'!$H$4)</f>
        <v>#VALUE!</v>
      </c>
      <c r="I64" s="178" t="e">
        <f t="shared" si="20"/>
        <v>#VALUE!</v>
      </c>
      <c r="L64" s="23"/>
      <c r="M64" s="23"/>
      <c r="N64" s="23"/>
      <c r="O64" s="23"/>
      <c r="P64" s="23"/>
      <c r="Q64" s="23"/>
    </row>
    <row r="65" spans="1:17" s="23" customFormat="1" ht="39.75" customHeight="1">
      <c r="A65" s="157"/>
      <c r="B65" s="95"/>
      <c r="C65" s="109"/>
      <c r="D65" s="117" t="s">
        <v>45</v>
      </c>
      <c r="E65" s="118"/>
      <c r="F65" s="119" t="e">
        <f t="shared" ref="F65:H65" si="24">F66</f>
        <v>#VALUE!</v>
      </c>
      <c r="G65" s="119" t="e">
        <f t="shared" si="24"/>
        <v>#VALUE!</v>
      </c>
      <c r="H65" s="119" t="e">
        <f t="shared" si="24"/>
        <v>#VALUE!</v>
      </c>
      <c r="I65" s="183" t="e">
        <f t="shared" si="20"/>
        <v>#VALUE!</v>
      </c>
      <c r="L65" s="16"/>
      <c r="M65" s="16"/>
      <c r="N65" s="16"/>
      <c r="O65" s="16"/>
      <c r="P65" s="16"/>
      <c r="Q65" s="16"/>
    </row>
    <row r="66" spans="1:17" s="23" customFormat="1" ht="34.5" customHeight="1">
      <c r="A66" s="157"/>
      <c r="B66" s="95"/>
      <c r="C66" s="109"/>
      <c r="D66" s="120"/>
      <c r="E66" s="121" t="s">
        <v>45</v>
      </c>
      <c r="F66" s="84" t="e">
        <f>SUMIFS('[1]25세입세출결산 기초자료'!I:I,'[1]25세입세출결산 기초자료'!G:G,E66,'[1]25세입세출결산 기초자료'!B:B,$B$38,'[1]25세입세출결산 기초자료'!C:C,'[1]25세입세출내역서'!$F$4)</f>
        <v>#VALUE!</v>
      </c>
      <c r="G66" s="84" t="e">
        <f>SUMIFS('[1]25세입세출결산 기초자료'!I:I,'[1]25세입세출결산 기초자료'!G:G,E66,'[1]25세입세출결산 기초자료'!B:B,$B$38,'[1]25세입세출결산 기초자료'!C:C,'[1]25세입세출내역서'!$G$4)</f>
        <v>#VALUE!</v>
      </c>
      <c r="H66" s="84" t="e">
        <f>SUMIFS('[1]25세입세출결산 기초자료'!I:I,'[1]25세입세출결산 기초자료'!G:G,E66,'[1]25세입세출결산 기초자료'!B:B,$B$38,'[1]25세입세출결산 기초자료'!C:C,'[1]25세입세출내역서'!$H$4)</f>
        <v>#VALUE!</v>
      </c>
      <c r="I66" s="184" t="e">
        <f t="shared" si="20"/>
        <v>#VALUE!</v>
      </c>
      <c r="L66" s="16"/>
      <c r="M66" s="16"/>
      <c r="N66" s="16"/>
      <c r="O66" s="16"/>
      <c r="P66" s="16"/>
      <c r="Q66" s="16"/>
    </row>
    <row r="67" spans="1:17" s="23" customFormat="1" ht="39.75" customHeight="1">
      <c r="A67" s="163"/>
      <c r="B67" s="95"/>
      <c r="C67" s="109"/>
      <c r="D67" s="87" t="s">
        <v>93</v>
      </c>
      <c r="E67" s="118"/>
      <c r="F67" s="119" t="e">
        <f t="shared" ref="F67:H67" si="25">SUM(F68)</f>
        <v>#VALUE!</v>
      </c>
      <c r="G67" s="119" t="e">
        <f t="shared" si="25"/>
        <v>#VALUE!</v>
      </c>
      <c r="H67" s="119" t="e">
        <f t="shared" si="25"/>
        <v>#VALUE!</v>
      </c>
      <c r="I67" s="183" t="e">
        <f t="shared" si="20"/>
        <v>#VALUE!</v>
      </c>
    </row>
    <row r="68" spans="1:17" s="23" customFormat="1" ht="34.5" customHeight="1">
      <c r="A68" s="163"/>
      <c r="B68" s="95"/>
      <c r="C68" s="95"/>
      <c r="D68" s="120"/>
      <c r="E68" s="121" t="s">
        <v>46</v>
      </c>
      <c r="F68" s="82" t="e">
        <f>SUMIFS('[1]25세입세출결산 기초자료'!I:I,'[1]25세입세출결산 기초자료'!G:G,E68,'[1]25세입세출결산 기초자료'!B:B,$B$38,'[1]25세입세출결산 기초자료'!C:C,'[1]25세입세출내역서'!$F$4)</f>
        <v>#VALUE!</v>
      </c>
      <c r="G68" s="82" t="e">
        <f>SUMIFS('[1]25세입세출결산 기초자료'!I:I,'[1]25세입세출결산 기초자료'!G:G,E68,'[1]25세입세출결산 기초자료'!B:B,$B$38,'[1]25세입세출결산 기초자료'!C:C,'[1]25세입세출내역서'!$G$4)</f>
        <v>#VALUE!</v>
      </c>
      <c r="H68" s="82" t="e">
        <f>SUMIFS('[1]25세입세출결산 기초자료'!I:I,'[1]25세입세출결산 기초자료'!G:G,E68,'[1]25세입세출결산 기초자료'!B:B,$B$38,'[1]25세입세출결산 기초자료'!C:C,'[1]25세입세출내역서'!$H$4)</f>
        <v>#VALUE!</v>
      </c>
      <c r="I68" s="184" t="e">
        <f t="shared" si="20"/>
        <v>#VALUE!</v>
      </c>
    </row>
    <row r="69" spans="1:17" s="16" customFormat="1" ht="42.75" customHeight="1">
      <c r="A69" s="157"/>
      <c r="B69" s="95"/>
      <c r="C69" s="122" t="s">
        <v>94</v>
      </c>
      <c r="D69" s="122"/>
      <c r="E69" s="185"/>
      <c r="F69" s="94" t="e">
        <f t="shared" ref="F69:H69" si="26">F70+F78+F80+F82+F87+F95+F146</f>
        <v>#VALUE!</v>
      </c>
      <c r="G69" s="94" t="e">
        <f t="shared" si="26"/>
        <v>#VALUE!</v>
      </c>
      <c r="H69" s="94" t="e">
        <f t="shared" si="26"/>
        <v>#VALUE!</v>
      </c>
      <c r="I69" s="162" t="e">
        <f t="shared" si="20"/>
        <v>#VALUE!</v>
      </c>
    </row>
    <row r="70" spans="1:17" s="16" customFormat="1" ht="39.75" customHeight="1">
      <c r="A70" s="157"/>
      <c r="B70" s="95"/>
      <c r="C70" s="123"/>
      <c r="D70" s="249" t="s">
        <v>48</v>
      </c>
      <c r="E70" s="245"/>
      <c r="F70" s="79" t="e">
        <f t="shared" ref="F70:H70" si="27">SUM(F71:F77)</f>
        <v>#VALUE!</v>
      </c>
      <c r="G70" s="79" t="e">
        <f t="shared" si="27"/>
        <v>#VALUE!</v>
      </c>
      <c r="H70" s="79" t="e">
        <f t="shared" si="27"/>
        <v>#VALUE!</v>
      </c>
      <c r="I70" s="158" t="e">
        <f t="shared" si="20"/>
        <v>#VALUE!</v>
      </c>
      <c r="L70" s="23"/>
      <c r="M70" s="23"/>
      <c r="N70" s="23"/>
      <c r="O70" s="23"/>
      <c r="P70" s="23"/>
      <c r="Q70" s="23"/>
    </row>
    <row r="71" spans="1:17" s="16" customFormat="1" ht="39.75" customHeight="1">
      <c r="A71" s="163"/>
      <c r="B71" s="95"/>
      <c r="C71" s="124"/>
      <c r="D71" s="125"/>
      <c r="E71" s="126" t="s">
        <v>60</v>
      </c>
      <c r="F71" s="127" t="e">
        <f>SUMIFS('[1]25세입세출결산 기초자료'!I:I,'[1]25세입세출결산 기초자료'!G:G,E71,'[1]25세입세출결산 기초자료'!B:B,$B$38,'[1]25세입세출결산 기초자료'!C:C,'[1]25세입세출내역서'!$F$4)</f>
        <v>#VALUE!</v>
      </c>
      <c r="G71" s="127" t="e">
        <f>SUMIFS('[1]25세입세출결산 기초자료'!I:I,'[1]25세입세출결산 기초자료'!G:G,E71,'[1]25세입세출결산 기초자료'!B:B,$B$38,'[1]25세입세출결산 기초자료'!C:C,'[1]25세입세출내역서'!$G$4)</f>
        <v>#VALUE!</v>
      </c>
      <c r="H71" s="127" t="e">
        <f>SUMIFS('[1]25세입세출결산 기초자료'!I:I,'[1]25세입세출결산 기초자료'!G:G,E71,'[1]25세입세출결산 기초자료'!B:B,$B$38,'[1]25세입세출결산 기초자료'!C:C,'[1]25세입세출내역서'!$H$4)</f>
        <v>#VALUE!</v>
      </c>
      <c r="I71" s="181" t="e">
        <f t="shared" si="20"/>
        <v>#VALUE!</v>
      </c>
    </row>
    <row r="72" spans="1:17" s="23" customFormat="1" ht="39.75" customHeight="1">
      <c r="A72" s="163"/>
      <c r="B72" s="95"/>
      <c r="C72" s="124"/>
      <c r="D72" s="125"/>
      <c r="E72" s="128" t="s">
        <v>95</v>
      </c>
      <c r="F72" s="82" t="e">
        <f>SUMIFS('[1]25세입세출결산 기초자료'!I:I,'[1]25세입세출결산 기초자료'!G:G,E72,'[1]25세입세출결산 기초자료'!B:B,$B$38,'[1]25세입세출결산 기초자료'!C:C,'[1]25세입세출내역서'!$F$4)</f>
        <v>#VALUE!</v>
      </c>
      <c r="G72" s="82" t="e">
        <f>SUMIFS('[1]25세입세출결산 기초자료'!I:I,'[1]25세입세출결산 기초자료'!G:G,E72,'[1]25세입세출결산 기초자료'!B:B,$B$38,'[1]25세입세출결산 기초자료'!C:C,'[1]25세입세출내역서'!$G$4)</f>
        <v>#VALUE!</v>
      </c>
      <c r="H72" s="82" t="e">
        <f>SUMIFS('[1]25세입세출결산 기초자료'!I:I,'[1]25세입세출결산 기초자료'!G:G,E72,'[1]25세입세출결산 기초자료'!B:B,$B$38,'[1]25세입세출결산 기초자료'!C:C,'[1]25세입세출내역서'!$H$4)</f>
        <v>#VALUE!</v>
      </c>
      <c r="I72" s="159" t="e">
        <f t="shared" si="20"/>
        <v>#VALUE!</v>
      </c>
      <c r="L72" s="16"/>
      <c r="M72" s="16"/>
      <c r="N72" s="16"/>
      <c r="O72" s="16"/>
      <c r="P72" s="16"/>
      <c r="Q72" s="16"/>
    </row>
    <row r="73" spans="1:17" s="16" customFormat="1" ht="39.75" customHeight="1">
      <c r="A73" s="163"/>
      <c r="B73" s="95"/>
      <c r="C73" s="124"/>
      <c r="D73" s="125"/>
      <c r="E73" s="128" t="s">
        <v>96</v>
      </c>
      <c r="F73" s="82" t="e">
        <f>SUMIFS('[1]25세입세출결산 기초자료'!I:I,'[1]25세입세출결산 기초자료'!G:G,E73,'[1]25세입세출결산 기초자료'!B:B,$B$38,'[1]25세입세출결산 기초자료'!C:C,'[1]25세입세출내역서'!$F$4)</f>
        <v>#VALUE!</v>
      </c>
      <c r="G73" s="82" t="e">
        <f>SUMIFS('[1]25세입세출결산 기초자료'!I:I,'[1]25세입세출결산 기초자료'!G:G,E73,'[1]25세입세출결산 기초자료'!B:B,$B$38,'[1]25세입세출결산 기초자료'!C:C,'[1]25세입세출내역서'!$G$4)</f>
        <v>#VALUE!</v>
      </c>
      <c r="H73" s="82" t="e">
        <f>SUMIFS('[1]25세입세출결산 기초자료'!I:I,'[1]25세입세출결산 기초자료'!G:G,E73,'[1]25세입세출결산 기초자료'!B:B,$B$38,'[1]25세입세출결산 기초자료'!C:C,'[1]25세입세출내역서'!$H$4)</f>
        <v>#VALUE!</v>
      </c>
      <c r="I73" s="159" t="e">
        <f t="shared" si="20"/>
        <v>#VALUE!</v>
      </c>
    </row>
    <row r="74" spans="1:17" s="16" customFormat="1" ht="41.25" customHeight="1">
      <c r="A74" s="163"/>
      <c r="B74" s="95"/>
      <c r="C74" s="124"/>
      <c r="D74" s="125"/>
      <c r="E74" s="128" t="s">
        <v>61</v>
      </c>
      <c r="F74" s="82" t="e">
        <f>SUMIFS('[1]25세입세출결산 기초자료'!I:I,'[1]25세입세출결산 기초자료'!G:G,E74,'[1]25세입세출결산 기초자료'!B:B,$B$38,'[1]25세입세출결산 기초자료'!C:C,'[1]25세입세출내역서'!$F$4)</f>
        <v>#VALUE!</v>
      </c>
      <c r="G74" s="82" t="e">
        <f>SUMIFS('[1]25세입세출결산 기초자료'!I:I,'[1]25세입세출결산 기초자료'!G:G,E74,'[1]25세입세출결산 기초자료'!B:B,$B$38,'[1]25세입세출결산 기초자료'!C:C,'[1]25세입세출내역서'!$G$4)</f>
        <v>#VALUE!</v>
      </c>
      <c r="H74" s="82" t="e">
        <f>SUMIFS('[1]25세입세출결산 기초자료'!I:I,'[1]25세입세출결산 기초자료'!G:G,E74,'[1]25세입세출결산 기초자료'!B:B,$B$38,'[1]25세입세출결산 기초자료'!C:C,'[1]25세입세출내역서'!$H$4)</f>
        <v>#VALUE!</v>
      </c>
      <c r="I74" s="159" t="e">
        <f t="shared" si="20"/>
        <v>#VALUE!</v>
      </c>
    </row>
    <row r="75" spans="1:17" s="16" customFormat="1" ht="33.75" customHeight="1">
      <c r="A75" s="157"/>
      <c r="B75" s="95"/>
      <c r="C75" s="124"/>
      <c r="D75" s="125"/>
      <c r="E75" s="129" t="s">
        <v>97</v>
      </c>
      <c r="F75" s="82" t="e">
        <f>SUMIFS('[1]25세입세출결산 기초자료'!I:I,'[1]25세입세출결산 기초자료'!G:G,E75,'[1]25세입세출결산 기초자료'!B:B,$B$38,'[1]25세입세출결산 기초자료'!C:C,'[1]25세입세출내역서'!$F$4)</f>
        <v>#VALUE!</v>
      </c>
      <c r="G75" s="82" t="e">
        <f>SUMIFS('[1]25세입세출결산 기초자료'!I:I,'[1]25세입세출결산 기초자료'!G:G,E75,'[1]25세입세출결산 기초자료'!B:B,$B$38,'[1]25세입세출결산 기초자료'!C:C,'[1]25세입세출내역서'!$G$4)</f>
        <v>#VALUE!</v>
      </c>
      <c r="H75" s="82" t="e">
        <f>SUMIFS('[1]25세입세출결산 기초자료'!I:I,'[1]25세입세출결산 기초자료'!G:G,E75,'[1]25세입세출결산 기초자료'!B:B,$B$38,'[1]25세입세출결산 기초자료'!C:C,'[1]25세입세출내역서'!$H$4)</f>
        <v>#VALUE!</v>
      </c>
      <c r="I75" s="159" t="e">
        <f t="shared" si="20"/>
        <v>#VALUE!</v>
      </c>
    </row>
    <row r="76" spans="1:17" s="16" customFormat="1" ht="33.75" customHeight="1">
      <c r="A76" s="157"/>
      <c r="B76" s="95"/>
      <c r="C76" s="124"/>
      <c r="D76" s="125"/>
      <c r="E76" s="129" t="s">
        <v>98</v>
      </c>
      <c r="F76" s="82" t="e">
        <f>SUMIFS('[1]25세입세출결산 기초자료'!I:I,'[1]25세입세출결산 기초자료'!G:G,E76,'[1]25세입세출결산 기초자료'!B:B,$B$38,'[1]25세입세출결산 기초자료'!C:C,'[1]25세입세출내역서'!$F$4)</f>
        <v>#VALUE!</v>
      </c>
      <c r="G76" s="82" t="e">
        <f>SUMIFS('[1]25세입세출결산 기초자료'!I:I,'[1]25세입세출결산 기초자료'!G:G,E76,'[1]25세입세출결산 기초자료'!B:B,$B$38,'[1]25세입세출결산 기초자료'!C:C,'[1]25세입세출내역서'!$G$4)</f>
        <v>#VALUE!</v>
      </c>
      <c r="H76" s="82" t="e">
        <f>SUMIFS('[1]25세입세출결산 기초자료'!I:I,'[1]25세입세출결산 기초자료'!G:G,E76,'[1]25세입세출결산 기초자료'!B:B,$B$38,'[1]25세입세출결산 기초자료'!C:C,'[1]25세입세출내역서'!$H$4)</f>
        <v>#VALUE!</v>
      </c>
      <c r="I76" s="159" t="e">
        <f t="shared" si="20"/>
        <v>#VALUE!</v>
      </c>
    </row>
    <row r="77" spans="1:17" s="16" customFormat="1" ht="33.75" customHeight="1">
      <c r="A77" s="157"/>
      <c r="B77" s="95"/>
      <c r="C77" s="124"/>
      <c r="D77" s="125"/>
      <c r="E77" s="130" t="s">
        <v>167</v>
      </c>
      <c r="F77" s="108" t="e">
        <f>SUMIFS('[1]25세입세출결산 기초자료'!I:I,'[1]25세입세출결산 기초자료'!G:G,E77,'[1]25세입세출결산 기초자료'!B:B,$B$38,'[1]25세입세출결산 기초자료'!C:C,'[1]25세입세출내역서'!$F$4)</f>
        <v>#VALUE!</v>
      </c>
      <c r="G77" s="82" t="e">
        <f>SUMIFS('[1]25세입세출결산 기초자료'!I:I,'[1]25세입세출결산 기초자료'!G:G,E77,'[1]25세입세출결산 기초자료'!B:B,$B$38,'[1]25세입세출결산 기초자료'!C:C,'[1]25세입세출내역서'!$G$4)</f>
        <v>#VALUE!</v>
      </c>
      <c r="H77" s="82" t="e">
        <f>SUMIFS('[1]25세입세출결산 기초자료'!I:I,'[1]25세입세출결산 기초자료'!G:G,E77,'[1]25세입세출결산 기초자료'!B:B,$B$38,'[1]25세입세출결산 기초자료'!C:C,'[1]25세입세출내역서'!$H$4)</f>
        <v>#VALUE!</v>
      </c>
      <c r="I77" s="159" t="e">
        <f t="shared" si="20"/>
        <v>#VALUE!</v>
      </c>
      <c r="L77" s="11"/>
      <c r="M77" s="11"/>
      <c r="N77" s="11"/>
      <c r="O77" s="11"/>
      <c r="P77" s="11"/>
      <c r="Q77" s="11"/>
    </row>
    <row r="78" spans="1:17" s="16" customFormat="1" ht="40.5" customHeight="1">
      <c r="A78" s="157"/>
      <c r="B78" s="95"/>
      <c r="C78" s="124"/>
      <c r="D78" s="249" t="s">
        <v>29</v>
      </c>
      <c r="E78" s="245"/>
      <c r="F78" s="79" t="e">
        <f t="shared" ref="F78:H78" si="28">F79</f>
        <v>#VALUE!</v>
      </c>
      <c r="G78" s="79" t="e">
        <f t="shared" si="28"/>
        <v>#VALUE!</v>
      </c>
      <c r="H78" s="79" t="e">
        <f t="shared" si="28"/>
        <v>#VALUE!</v>
      </c>
      <c r="I78" s="158" t="e">
        <f t="shared" si="20"/>
        <v>#VALUE!</v>
      </c>
      <c r="L78" s="13"/>
      <c r="M78" s="13"/>
      <c r="N78" s="13"/>
      <c r="O78" s="13"/>
      <c r="P78" s="13"/>
      <c r="Q78" s="13"/>
    </row>
    <row r="79" spans="1:17" s="13" customFormat="1" ht="36" customHeight="1">
      <c r="A79" s="163"/>
      <c r="B79" s="95"/>
      <c r="C79" s="124"/>
      <c r="D79" s="125"/>
      <c r="E79" s="131" t="s">
        <v>29</v>
      </c>
      <c r="F79" s="84" t="e">
        <f>SUMIFS('[1]25세입세출결산 기초자료'!I:I,'[1]25세입세출결산 기초자료'!G:G,E79,'[1]25세입세출결산 기초자료'!B:B,$B$38,'[1]25세입세출결산 기초자료'!C:C,'[1]25세입세출내역서'!$F$4)</f>
        <v>#VALUE!</v>
      </c>
      <c r="G79" s="84" t="e">
        <f>SUMIFS('[1]25세입세출결산 기초자료'!I:I,'[1]25세입세출결산 기초자료'!G:G,E79,'[1]25세입세출결산 기초자료'!B:B,$B$38,'[1]25세입세출결산 기초자료'!C:C,'[1]25세입세출내역서'!$G$4)</f>
        <v>#VALUE!</v>
      </c>
      <c r="H79" s="84" t="e">
        <f>SUMIFS('[1]25세입세출결산 기초자료'!I:I,'[1]25세입세출결산 기초자료'!G:G,E79,'[1]25세입세출결산 기초자료'!B:B,$B$38,'[1]25세입세출결산 기초자료'!C:C,'[1]25세입세출내역서'!$H$4)</f>
        <v>#VALUE!</v>
      </c>
      <c r="I79" s="186" t="e">
        <f t="shared" si="20"/>
        <v>#VALUE!</v>
      </c>
    </row>
    <row r="80" spans="1:17" s="13" customFormat="1" ht="36" customHeight="1">
      <c r="A80" s="157"/>
      <c r="B80" s="95"/>
      <c r="C80" s="124"/>
      <c r="D80" s="249" t="s">
        <v>70</v>
      </c>
      <c r="E80" s="245"/>
      <c r="F80" s="79" t="e">
        <f t="shared" ref="F80:H80" si="29">F81</f>
        <v>#VALUE!</v>
      </c>
      <c r="G80" s="79" t="e">
        <f t="shared" si="29"/>
        <v>#VALUE!</v>
      </c>
      <c r="H80" s="79" t="e">
        <f t="shared" si="29"/>
        <v>#VALUE!</v>
      </c>
      <c r="I80" s="158" t="e">
        <f t="shared" si="20"/>
        <v>#VALUE!</v>
      </c>
    </row>
    <row r="81" spans="1:9" s="13" customFormat="1" ht="36" customHeight="1">
      <c r="A81" s="163"/>
      <c r="B81" s="95"/>
      <c r="C81" s="124"/>
      <c r="D81" s="125"/>
      <c r="E81" s="131" t="s">
        <v>70</v>
      </c>
      <c r="F81" s="84" t="e">
        <f>SUMIFS('[1]25세입세출결산 기초자료'!I:I,'[1]25세입세출결산 기초자료'!G:G,E81,'[1]25세입세출결산 기초자료'!B:B,$B$38,'[1]25세입세출결산 기초자료'!C:C,'[1]25세입세출내역서'!$F$4)</f>
        <v>#VALUE!</v>
      </c>
      <c r="G81" s="84" t="e">
        <f>SUMIFS('[1]25세입세출결산 기초자료'!I:I,'[1]25세입세출결산 기초자료'!G:G,E81,'[1]25세입세출결산 기초자료'!B:B,$B$38,'[1]25세입세출결산 기초자료'!C:C,'[1]25세입세출내역서'!$G$4)</f>
        <v>#VALUE!</v>
      </c>
      <c r="H81" s="84" t="e">
        <f>SUMIFS('[1]25세입세출결산 기초자료'!I:I,'[1]25세입세출결산 기초자료'!G:G,E81,'[1]25세입세출결산 기초자료'!B:B,$B$38,'[1]25세입세출결산 기초자료'!C:C,'[1]25세입세출내역서'!$H$4)</f>
        <v>#VALUE!</v>
      </c>
      <c r="I81" s="184" t="e">
        <f t="shared" si="20"/>
        <v>#VALUE!</v>
      </c>
    </row>
    <row r="82" spans="1:9" s="13" customFormat="1" ht="36" customHeight="1">
      <c r="A82" s="187"/>
      <c r="B82" s="132"/>
      <c r="C82" s="132"/>
      <c r="D82" s="249" t="s">
        <v>99</v>
      </c>
      <c r="E82" s="245"/>
      <c r="F82" s="79" t="e">
        <f t="shared" ref="F82:H82" si="30">SUM(F83:F86)</f>
        <v>#VALUE!</v>
      </c>
      <c r="G82" s="79" t="e">
        <f t="shared" si="30"/>
        <v>#VALUE!</v>
      </c>
      <c r="H82" s="79" t="e">
        <f t="shared" si="30"/>
        <v>#VALUE!</v>
      </c>
      <c r="I82" s="158" t="e">
        <f t="shared" si="20"/>
        <v>#VALUE!</v>
      </c>
    </row>
    <row r="83" spans="1:9" s="13" customFormat="1" ht="36" customHeight="1">
      <c r="A83" s="157"/>
      <c r="B83" s="95"/>
      <c r="C83" s="95"/>
      <c r="D83" s="188"/>
      <c r="E83" s="133" t="s">
        <v>6</v>
      </c>
      <c r="F83" s="134" t="e">
        <f>SUMIFS('[1]25세입세출결산 기초자료'!I:I,'[1]25세입세출결산 기초자료'!G:G,E83,'[1]25세입세출결산 기초자료'!B:B,$B$38,'[1]25세입세출결산 기초자료'!C:C,'[1]25세입세출내역서'!$F$4)</f>
        <v>#VALUE!</v>
      </c>
      <c r="G83" s="134" t="e">
        <f>SUMIFS('[1]25세입세출결산 기초자료'!I:I,'[1]25세입세출결산 기초자료'!G:G,E83,'[1]25세입세출결산 기초자료'!B:B,$B$38,'[1]25세입세출결산 기초자료'!C:C,'[1]25세입세출내역서'!$G$4)</f>
        <v>#VALUE!</v>
      </c>
      <c r="H83" s="134" t="e">
        <f>SUMIFS('[1]25세입세출결산 기초자료'!I:I,'[1]25세입세출결산 기초자료'!G:G,E83,'[1]25세입세출결산 기초자료'!B:B,$B$38,'[1]25세입세출결산 기초자료'!C:C,'[1]25세입세출내역서'!$H$4)</f>
        <v>#VALUE!</v>
      </c>
      <c r="I83" s="167" t="e">
        <f t="shared" si="20"/>
        <v>#VALUE!</v>
      </c>
    </row>
    <row r="84" spans="1:9" s="13" customFormat="1" ht="36" customHeight="1">
      <c r="A84" s="157"/>
      <c r="B84" s="95"/>
      <c r="C84" s="95"/>
      <c r="D84" s="188"/>
      <c r="E84" s="135" t="s">
        <v>8</v>
      </c>
      <c r="F84" s="82" t="e">
        <f>SUMIFS('[1]25세입세출결산 기초자료'!I:I,'[1]25세입세출결산 기초자료'!G:G,E84,'[1]25세입세출결산 기초자료'!B:B,$B$38,'[1]25세입세출결산 기초자료'!C:C,'[1]25세입세출내역서'!$F$4)</f>
        <v>#VALUE!</v>
      </c>
      <c r="G84" s="82" t="e">
        <f>SUMIFS('[1]25세입세출결산 기초자료'!I:I,'[1]25세입세출결산 기초자료'!G:G,E84,'[1]25세입세출결산 기초자료'!B:B,$B$38,'[1]25세입세출결산 기초자료'!C:C,'[1]25세입세출내역서'!$G$4)</f>
        <v>#VALUE!</v>
      </c>
      <c r="H84" s="82" t="e">
        <f>SUMIFS('[1]25세입세출결산 기초자료'!I:I,'[1]25세입세출결산 기초자료'!G:G,E84,'[1]25세입세출결산 기초자료'!B:B,$B$38,'[1]25세입세출결산 기초자료'!C:C,'[1]25세입세출내역서'!$H$4)</f>
        <v>#VALUE!</v>
      </c>
      <c r="I84" s="159" t="e">
        <f t="shared" si="20"/>
        <v>#VALUE!</v>
      </c>
    </row>
    <row r="85" spans="1:9" s="13" customFormat="1" ht="36" customHeight="1">
      <c r="A85" s="157"/>
      <c r="B85" s="95"/>
      <c r="C85" s="95"/>
      <c r="D85" s="188"/>
      <c r="E85" s="135" t="s">
        <v>7</v>
      </c>
      <c r="F85" s="82" t="e">
        <f>SUMIFS('[1]25세입세출결산 기초자료'!I:I,'[1]25세입세출결산 기초자료'!G:G,E85,'[1]25세입세출결산 기초자료'!B:B,$B$38,'[1]25세입세출결산 기초자료'!C:C,'[1]25세입세출내역서'!$F$4)</f>
        <v>#VALUE!</v>
      </c>
      <c r="G85" s="82" t="e">
        <f>SUMIFS('[1]25세입세출결산 기초자료'!I:I,'[1]25세입세출결산 기초자료'!G:G,E85,'[1]25세입세출결산 기초자료'!B:B,$B$38,'[1]25세입세출결산 기초자료'!C:C,'[1]25세입세출내역서'!$G$4)</f>
        <v>#VALUE!</v>
      </c>
      <c r="H85" s="82" t="e">
        <f>SUMIFS('[1]25세입세출결산 기초자료'!I:I,'[1]25세입세출결산 기초자료'!G:G,E85,'[1]25세입세출결산 기초자료'!B:B,$B$38,'[1]25세입세출결산 기초자료'!C:C,'[1]25세입세출내역서'!$H$4)</f>
        <v>#VALUE!</v>
      </c>
      <c r="I85" s="159" t="e">
        <f t="shared" si="20"/>
        <v>#VALUE!</v>
      </c>
    </row>
    <row r="86" spans="1:9" s="13" customFormat="1" ht="36" customHeight="1">
      <c r="A86" s="157"/>
      <c r="B86" s="95"/>
      <c r="C86" s="95"/>
      <c r="D86" s="188"/>
      <c r="E86" s="136" t="s">
        <v>50</v>
      </c>
      <c r="F86" s="98" t="e">
        <f>SUMIFS('[1]25세입세출결산 기초자료'!I:I,'[1]25세입세출결산 기초자료'!G:G,E86,'[1]25세입세출결산 기초자료'!B:B,$B$38,'[1]25세입세출결산 기초자료'!C:C,'[1]25세입세출내역서'!$F$4)</f>
        <v>#VALUE!</v>
      </c>
      <c r="G86" s="98" t="e">
        <f>SUMIFS('[1]25세입세출결산 기초자료'!I:I,'[1]25세입세출결산 기초자료'!G:G,E86,'[1]25세입세출결산 기초자료'!B:B,$B$38,'[1]25세입세출결산 기초자료'!C:C,'[1]25세입세출내역서'!$G$4)</f>
        <v>#VALUE!</v>
      </c>
      <c r="H86" s="98" t="e">
        <f>SUMIFS('[1]25세입세출결산 기초자료'!I:I,'[1]25세입세출결산 기초자료'!G:G,E86,'[1]25세입세출결산 기초자료'!B:B,$B$38,'[1]25세입세출결산 기초자료'!C:C,'[1]25세입세출내역서'!$H$4)</f>
        <v>#VALUE!</v>
      </c>
      <c r="I86" s="178" t="e">
        <f t="shared" si="20"/>
        <v>#VALUE!</v>
      </c>
    </row>
    <row r="87" spans="1:9" s="13" customFormat="1" ht="36" customHeight="1">
      <c r="A87" s="187"/>
      <c r="B87" s="132"/>
      <c r="C87" s="132"/>
      <c r="D87" s="249" t="s">
        <v>49</v>
      </c>
      <c r="E87" s="245"/>
      <c r="F87" s="79" t="e">
        <f t="shared" ref="F87:H87" si="31">SUM(F88:F94)</f>
        <v>#VALUE!</v>
      </c>
      <c r="G87" s="79" t="e">
        <f t="shared" si="31"/>
        <v>#VALUE!</v>
      </c>
      <c r="H87" s="79" t="e">
        <f t="shared" si="31"/>
        <v>#VALUE!</v>
      </c>
      <c r="I87" s="158" t="e">
        <f t="shared" si="20"/>
        <v>#VALUE!</v>
      </c>
    </row>
    <row r="88" spans="1:9" s="13" customFormat="1" ht="36" customHeight="1">
      <c r="A88" s="157"/>
      <c r="B88" s="95"/>
      <c r="C88" s="95"/>
      <c r="D88" s="137"/>
      <c r="E88" s="138" t="s">
        <v>100</v>
      </c>
      <c r="F88" s="112" t="e">
        <f>SUMIFS('[1]25세입세출결산 기초자료'!I:I,'[1]25세입세출결산 기초자료'!G:G,E88,'[1]25세입세출결산 기초자료'!B:B,$B$38,'[1]25세입세출결산 기초자료'!C:C,'[1]25세입세출내역서'!$F$4)</f>
        <v>#VALUE!</v>
      </c>
      <c r="G88" s="112" t="e">
        <f>SUMIFS('[1]25세입세출결산 기초자료'!I:I,'[1]25세입세출결산 기초자료'!G:G,E88,'[1]25세입세출결산 기초자료'!B:B,$B$38,'[1]25세입세출결산 기초자료'!C:C,'[1]25세입세출내역서'!$G$4)</f>
        <v>#VALUE!</v>
      </c>
      <c r="H88" s="112" t="e">
        <f>SUMIFS('[1]25세입세출결산 기초자료'!I:I,'[1]25세입세출결산 기초자료'!G:G,E88,'[1]25세입세출결산 기초자료'!B:B,$B$38,'[1]25세입세출결산 기초자료'!C:C,'[1]25세입세출내역서'!$H$4)</f>
        <v>#VALUE!</v>
      </c>
      <c r="I88" s="189" t="e">
        <f t="shared" si="20"/>
        <v>#VALUE!</v>
      </c>
    </row>
    <row r="89" spans="1:9" s="13" customFormat="1" ht="36" customHeight="1">
      <c r="A89" s="157"/>
      <c r="B89" s="95"/>
      <c r="C89" s="95"/>
      <c r="D89" s="137"/>
      <c r="E89" s="139" t="s">
        <v>101</v>
      </c>
      <c r="F89" s="82" t="e">
        <f>SUMIFS('[1]25세입세출결산 기초자료'!I:I,'[1]25세입세출결산 기초자료'!G:G,E89,'[1]25세입세출결산 기초자료'!B:B,$B$38,'[1]25세입세출결산 기초자료'!C:C,'[1]25세입세출내역서'!$F$4)</f>
        <v>#VALUE!</v>
      </c>
      <c r="G89" s="82" t="e">
        <f>SUMIFS('[1]25세입세출결산 기초자료'!I:I,'[1]25세입세출결산 기초자료'!G:G,E89,'[1]25세입세출결산 기초자료'!B:B,$B$38,'[1]25세입세출결산 기초자료'!C:C,'[1]25세입세출내역서'!$G$4)</f>
        <v>#VALUE!</v>
      </c>
      <c r="H89" s="82" t="e">
        <f>SUMIFS('[1]25세입세출결산 기초자료'!I:I,'[1]25세입세출결산 기초자료'!G:G,E89,'[1]25세입세출결산 기초자료'!B:B,$B$38,'[1]25세입세출결산 기초자료'!C:C,'[1]25세입세출내역서'!$H$4)</f>
        <v>#VALUE!</v>
      </c>
      <c r="I89" s="159" t="e">
        <f t="shared" si="20"/>
        <v>#VALUE!</v>
      </c>
    </row>
    <row r="90" spans="1:9" s="13" customFormat="1" ht="36" customHeight="1">
      <c r="A90" s="157"/>
      <c r="B90" s="95"/>
      <c r="C90" s="95"/>
      <c r="D90" s="137"/>
      <c r="E90" s="139" t="s">
        <v>102</v>
      </c>
      <c r="F90" s="82" t="e">
        <f>SUMIFS('[1]25세입세출결산 기초자료'!I:I,'[1]25세입세출결산 기초자료'!G:G,E90,'[1]25세입세출결산 기초자료'!B:B,$B$38,'[1]25세입세출결산 기초자료'!C:C,'[1]25세입세출내역서'!$F$4)</f>
        <v>#VALUE!</v>
      </c>
      <c r="G90" s="82" t="e">
        <f>SUMIFS('[1]25세입세출결산 기초자료'!I:I,'[1]25세입세출결산 기초자료'!G:G,E90,'[1]25세입세출결산 기초자료'!B:B,$B$38,'[1]25세입세출결산 기초자료'!C:C,'[1]25세입세출내역서'!$G$4)</f>
        <v>#VALUE!</v>
      </c>
      <c r="H90" s="82" t="e">
        <f>SUMIFS('[1]25세입세출결산 기초자료'!I:I,'[1]25세입세출결산 기초자료'!G:G,E90,'[1]25세입세출결산 기초자료'!B:B,$B$38,'[1]25세입세출결산 기초자료'!C:C,'[1]25세입세출내역서'!$H$4)</f>
        <v>#VALUE!</v>
      </c>
      <c r="I90" s="159" t="e">
        <f t="shared" si="20"/>
        <v>#VALUE!</v>
      </c>
    </row>
    <row r="91" spans="1:9" s="13" customFormat="1" ht="36" customHeight="1">
      <c r="A91" s="157"/>
      <c r="B91" s="95"/>
      <c r="C91" s="95"/>
      <c r="D91" s="137"/>
      <c r="E91" s="139" t="s">
        <v>103</v>
      </c>
      <c r="F91" s="82" t="e">
        <f>SUMIFS('[1]25세입세출결산 기초자료'!I:I,'[1]25세입세출결산 기초자료'!G:G,E91,'[1]25세입세출결산 기초자료'!B:B,$B$38,'[1]25세입세출결산 기초자료'!C:C,'[1]25세입세출내역서'!$F$4)</f>
        <v>#VALUE!</v>
      </c>
      <c r="G91" s="82" t="e">
        <f>SUMIFS('[1]25세입세출결산 기초자료'!I:I,'[1]25세입세출결산 기초자료'!G:G,E91,'[1]25세입세출결산 기초자료'!B:B,$B$38,'[1]25세입세출결산 기초자료'!C:C,'[1]25세입세출내역서'!$G$4)</f>
        <v>#VALUE!</v>
      </c>
      <c r="H91" s="82" t="e">
        <f>SUMIFS('[1]25세입세출결산 기초자료'!I:I,'[1]25세입세출결산 기초자료'!G:G,E91,'[1]25세입세출결산 기초자료'!B:B,$B$38,'[1]25세입세출결산 기초자료'!C:C,'[1]25세입세출내역서'!$H$4)</f>
        <v>#VALUE!</v>
      </c>
      <c r="I91" s="159" t="e">
        <f t="shared" si="20"/>
        <v>#VALUE!</v>
      </c>
    </row>
    <row r="92" spans="1:9" s="13" customFormat="1" ht="36" customHeight="1">
      <c r="A92" s="157"/>
      <c r="B92" s="95"/>
      <c r="C92" s="95"/>
      <c r="D92" s="137"/>
      <c r="E92" s="139" t="s">
        <v>104</v>
      </c>
      <c r="F92" s="82" t="e">
        <f>SUMIFS('[1]25세입세출결산 기초자료'!I:I,'[1]25세입세출결산 기초자료'!G:G,E92,'[1]25세입세출결산 기초자료'!B:B,$B$38,'[1]25세입세출결산 기초자료'!C:C,'[1]25세입세출내역서'!$F$4)</f>
        <v>#VALUE!</v>
      </c>
      <c r="G92" s="82" t="e">
        <f>SUMIFS('[1]25세입세출결산 기초자료'!I:I,'[1]25세입세출결산 기초자료'!G:G,E92,'[1]25세입세출결산 기초자료'!B:B,$B$38,'[1]25세입세출결산 기초자료'!C:C,'[1]25세입세출내역서'!$G$4)</f>
        <v>#VALUE!</v>
      </c>
      <c r="H92" s="82" t="e">
        <f>SUMIFS('[1]25세입세출결산 기초자료'!I:I,'[1]25세입세출결산 기초자료'!G:G,E92,'[1]25세입세출결산 기초자료'!B:B,$B$38,'[1]25세입세출결산 기초자료'!C:C,'[1]25세입세출내역서'!$H$4)</f>
        <v>#VALUE!</v>
      </c>
      <c r="I92" s="159" t="e">
        <f t="shared" si="20"/>
        <v>#VALUE!</v>
      </c>
    </row>
    <row r="93" spans="1:9" s="13" customFormat="1" ht="36" customHeight="1">
      <c r="A93" s="157"/>
      <c r="B93" s="95"/>
      <c r="C93" s="95"/>
      <c r="D93" s="137"/>
      <c r="E93" s="140" t="s">
        <v>105</v>
      </c>
      <c r="F93" s="82" t="e">
        <f>SUMIFS('[1]25세입세출결산 기초자료'!I:I,'[1]25세입세출결산 기초자료'!G:G,E93,'[1]25세입세출결산 기초자료'!B:B,$B$38,'[1]25세입세출결산 기초자료'!C:C,'[1]25세입세출내역서'!$F$4)</f>
        <v>#VALUE!</v>
      </c>
      <c r="G93" s="82" t="e">
        <f>SUMIFS('[1]25세입세출결산 기초자료'!I:I,'[1]25세입세출결산 기초자료'!G:G,E93,'[1]25세입세출결산 기초자료'!B:B,$B$38,'[1]25세입세출결산 기초자료'!C:C,'[1]25세입세출내역서'!$G$4)</f>
        <v>#VALUE!</v>
      </c>
      <c r="H93" s="82" t="e">
        <f>SUMIFS('[1]25세입세출결산 기초자료'!I:I,'[1]25세입세출결산 기초자료'!G:G,E93,'[1]25세입세출결산 기초자료'!B:B,$B$38,'[1]25세입세출결산 기초자료'!C:C,'[1]25세입세출내역서'!$H$4)</f>
        <v>#VALUE!</v>
      </c>
      <c r="I93" s="159" t="e">
        <f t="shared" si="20"/>
        <v>#VALUE!</v>
      </c>
    </row>
    <row r="94" spans="1:9" s="13" customFormat="1" ht="38.1" customHeight="1">
      <c r="A94" s="157"/>
      <c r="B94" s="95"/>
      <c r="C94" s="95"/>
      <c r="D94" s="141"/>
      <c r="E94" s="142" t="s">
        <v>106</v>
      </c>
      <c r="F94" s="98" t="e">
        <f>SUMIFS('[1]25세입세출결산 기초자료'!I:I,'[1]25세입세출결산 기초자료'!G:G,E94,'[1]25세입세출결산 기초자료'!B:B,$B$38,'[1]25세입세출결산 기초자료'!C:C,'[1]25세입세출내역서'!$F$4)</f>
        <v>#VALUE!</v>
      </c>
      <c r="G94" s="98" t="e">
        <f>SUMIFS('[1]25세입세출결산 기초자료'!I:I,'[1]25세입세출결산 기초자료'!G:G,E94,'[1]25세입세출결산 기초자료'!B:B,$B$38,'[1]25세입세출결산 기초자료'!C:C,'[1]25세입세출내역서'!$G$4)</f>
        <v>#VALUE!</v>
      </c>
      <c r="H94" s="98" t="e">
        <f>SUMIFS('[1]25세입세출결산 기초자료'!I:I,'[1]25세입세출결산 기초자료'!G:G,E94,'[1]25세입세출결산 기초자료'!B:B,$B$38,'[1]25세입세출결산 기초자료'!C:C,'[1]25세입세출내역서'!$H$4)</f>
        <v>#VALUE!</v>
      </c>
      <c r="I94" s="178" t="e">
        <f t="shared" si="20"/>
        <v>#VALUE!</v>
      </c>
    </row>
    <row r="95" spans="1:9" s="13" customFormat="1" ht="38.1" customHeight="1">
      <c r="A95" s="157"/>
      <c r="B95" s="95"/>
      <c r="C95" s="95"/>
      <c r="D95" s="249" t="s">
        <v>0</v>
      </c>
      <c r="E95" s="245"/>
      <c r="F95" s="79" t="e">
        <f t="shared" ref="F95:I95" si="32">SUM(F96:F126,F127:F145)</f>
        <v>#VALUE!</v>
      </c>
      <c r="G95" s="79" t="e">
        <f t="shared" si="32"/>
        <v>#VALUE!</v>
      </c>
      <c r="H95" s="79" t="e">
        <f t="shared" si="32"/>
        <v>#VALUE!</v>
      </c>
      <c r="I95" s="158" t="e">
        <f t="shared" si="32"/>
        <v>#VALUE!</v>
      </c>
    </row>
    <row r="96" spans="1:9" s="13" customFormat="1" ht="38.1" customHeight="1">
      <c r="A96" s="157"/>
      <c r="B96" s="95"/>
      <c r="C96" s="95"/>
      <c r="D96" s="143"/>
      <c r="E96" s="213" t="s">
        <v>107</v>
      </c>
      <c r="F96" s="144" t="e">
        <f>SUMIFS('[1]25세입세출결산 기초자료'!I:I,'[1]25세입세출결산 기초자료'!G:G,E96,'[1]25세입세출결산 기초자료'!B:B,$B$38,'[1]25세입세출결산 기초자료'!C:C,'[1]25세입세출내역서'!$F$4)</f>
        <v>#VALUE!</v>
      </c>
      <c r="G96" s="144" t="e">
        <f>SUMIFS('[1]25세입세출결산 기초자료'!I:I,'[1]25세입세출결산 기초자료'!G:G,E96,'[1]25세입세출결산 기초자료'!B:B,$B$38,'[1]25세입세출결산 기초자료'!C:C,'[1]25세입세출내역서'!$G$4)</f>
        <v>#VALUE!</v>
      </c>
      <c r="H96" s="144" t="e">
        <f>SUMIFS('[1]25세입세출결산 기초자료'!I:I,'[1]25세입세출결산 기초자료'!G:G,E96,'[1]25세입세출결산 기초자료'!B:B,$B$38,'[1]25세입세출결산 기초자료'!C:C,'[1]25세입세출내역서'!$H$4)</f>
        <v>#VALUE!</v>
      </c>
      <c r="I96" s="189" t="e">
        <f t="shared" ref="I96:I159" si="33">G96-H96</f>
        <v>#VALUE!</v>
      </c>
    </row>
    <row r="97" spans="1:17" s="13" customFormat="1" ht="38.1" customHeight="1">
      <c r="A97" s="157"/>
      <c r="B97" s="95"/>
      <c r="C97" s="95"/>
      <c r="D97" s="143"/>
      <c r="E97" s="214" t="s">
        <v>108</v>
      </c>
      <c r="F97" s="82" t="e">
        <f>SUMIFS('[1]25세입세출결산 기초자료'!I:I,'[1]25세입세출결산 기초자료'!G:G,E97,'[1]25세입세출결산 기초자료'!B:B,$B$38,'[1]25세입세출결산 기초자료'!C:C,'[1]25세입세출내역서'!$F$4)</f>
        <v>#VALUE!</v>
      </c>
      <c r="G97" s="82" t="e">
        <f>SUMIFS('[1]25세입세출결산 기초자료'!I:I,'[1]25세입세출결산 기초자료'!G:G,E97,'[1]25세입세출결산 기초자료'!B:B,$B$38,'[1]25세입세출결산 기초자료'!C:C,'[1]25세입세출내역서'!$G$4)</f>
        <v>#VALUE!</v>
      </c>
      <c r="H97" s="82" t="e">
        <f>SUMIFS('[1]25세입세출결산 기초자료'!I:I,'[1]25세입세출결산 기초자료'!G:G,E97,'[1]25세입세출결산 기초자료'!B:B,$B$38,'[1]25세입세출결산 기초자료'!C:C,'[1]25세입세출내역서'!$H$4)</f>
        <v>#VALUE!</v>
      </c>
      <c r="I97" s="189" t="e">
        <f t="shared" si="33"/>
        <v>#VALUE!</v>
      </c>
    </row>
    <row r="98" spans="1:17" s="13" customFormat="1" ht="38.1" customHeight="1">
      <c r="A98" s="157"/>
      <c r="B98" s="95"/>
      <c r="C98" s="95"/>
      <c r="D98" s="143"/>
      <c r="E98" s="214" t="s">
        <v>109</v>
      </c>
      <c r="F98" s="82" t="e">
        <f>SUMIFS('[1]25세입세출결산 기초자료'!I:I,'[1]25세입세출결산 기초자료'!G:G,E98,'[1]25세입세출결산 기초자료'!B:B,$B$38,'[1]25세입세출결산 기초자료'!C:C,'[1]25세입세출내역서'!$F$4)</f>
        <v>#VALUE!</v>
      </c>
      <c r="G98" s="82" t="e">
        <f>SUMIFS('[1]25세입세출결산 기초자료'!I:I,'[1]25세입세출결산 기초자료'!G:G,E98,'[1]25세입세출결산 기초자료'!B:B,$B$38,'[1]25세입세출결산 기초자료'!C:C,'[1]25세입세출내역서'!$G$4)</f>
        <v>#VALUE!</v>
      </c>
      <c r="H98" s="82" t="e">
        <f>SUMIFS('[1]25세입세출결산 기초자료'!I:I,'[1]25세입세출결산 기초자료'!G:G,E98,'[1]25세입세출결산 기초자료'!B:B,$B$38,'[1]25세입세출결산 기초자료'!C:C,'[1]25세입세출내역서'!$H$4)</f>
        <v>#VALUE!</v>
      </c>
      <c r="I98" s="159" t="e">
        <f t="shared" si="33"/>
        <v>#VALUE!</v>
      </c>
    </row>
    <row r="99" spans="1:17" s="13" customFormat="1" ht="38.1" customHeight="1">
      <c r="A99" s="157"/>
      <c r="B99" s="95"/>
      <c r="C99" s="95"/>
      <c r="D99" s="143"/>
      <c r="E99" s="214" t="s">
        <v>110</v>
      </c>
      <c r="F99" s="82" t="e">
        <f>SUMIFS('[1]25세입세출결산 기초자료'!I:I,'[1]25세입세출결산 기초자료'!G:G,E99,'[1]25세입세출결산 기초자료'!B:B,$B$38,'[1]25세입세출결산 기초자료'!C:C,'[1]25세입세출내역서'!$F$4)</f>
        <v>#VALUE!</v>
      </c>
      <c r="G99" s="82" t="e">
        <f>SUMIFS('[1]25세입세출결산 기초자료'!I:I,'[1]25세입세출결산 기초자료'!G:G,E99,'[1]25세입세출결산 기초자료'!B:B,$B$38,'[1]25세입세출결산 기초자료'!C:C,'[1]25세입세출내역서'!$G$4)</f>
        <v>#VALUE!</v>
      </c>
      <c r="H99" s="82" t="e">
        <f>SUMIFS('[1]25세입세출결산 기초자료'!I:I,'[1]25세입세출결산 기초자료'!G:G,E99,'[1]25세입세출결산 기초자료'!B:B,$B$38,'[1]25세입세출결산 기초자료'!C:C,'[1]25세입세출내역서'!$H$4)</f>
        <v>#VALUE!</v>
      </c>
      <c r="I99" s="159" t="e">
        <f t="shared" si="33"/>
        <v>#VALUE!</v>
      </c>
    </row>
    <row r="100" spans="1:17" s="13" customFormat="1" ht="38.1" customHeight="1">
      <c r="A100" s="157"/>
      <c r="B100" s="95"/>
      <c r="C100" s="95"/>
      <c r="D100" s="143"/>
      <c r="E100" s="214" t="s">
        <v>111</v>
      </c>
      <c r="F100" s="82" t="e">
        <f>SUMIFS('[1]25세입세출결산 기초자료'!I:I,'[1]25세입세출결산 기초자료'!G:G,E100,'[1]25세입세출결산 기초자료'!B:B,$B$38,'[1]25세입세출결산 기초자료'!C:C,'[1]25세입세출내역서'!$F$4)</f>
        <v>#VALUE!</v>
      </c>
      <c r="G100" s="82" t="e">
        <f>SUMIFS('[1]25세입세출결산 기초자료'!I:I,'[1]25세입세출결산 기초자료'!G:G,E100,'[1]25세입세출결산 기초자료'!B:B,$B$38,'[1]25세입세출결산 기초자료'!C:C,'[1]25세입세출내역서'!$G$4)</f>
        <v>#VALUE!</v>
      </c>
      <c r="H100" s="82" t="e">
        <f>SUMIFS('[1]25세입세출결산 기초자료'!I:I,'[1]25세입세출결산 기초자료'!G:G,E100,'[1]25세입세출결산 기초자료'!B:B,$B$38,'[1]25세입세출결산 기초자료'!C:C,'[1]25세입세출내역서'!$H$4)</f>
        <v>#VALUE!</v>
      </c>
      <c r="I100" s="159" t="e">
        <f t="shared" si="33"/>
        <v>#VALUE!</v>
      </c>
    </row>
    <row r="101" spans="1:17" s="13" customFormat="1" ht="38.1" customHeight="1">
      <c r="A101" s="157"/>
      <c r="B101" s="95"/>
      <c r="C101" s="95"/>
      <c r="D101" s="143"/>
      <c r="E101" s="214" t="s">
        <v>112</v>
      </c>
      <c r="F101" s="82" t="e">
        <f>SUMIFS('[1]25세입세출결산 기초자료'!I:I,'[1]25세입세출결산 기초자료'!G:G,E101,'[1]25세입세출결산 기초자료'!B:B,$B$38,'[1]25세입세출결산 기초자료'!C:C,'[1]25세입세출내역서'!$F$4)</f>
        <v>#VALUE!</v>
      </c>
      <c r="G101" s="82" t="e">
        <f>SUMIFS('[1]25세입세출결산 기초자료'!I:I,'[1]25세입세출결산 기초자료'!G:G,E101,'[1]25세입세출결산 기초자료'!B:B,$B$38,'[1]25세입세출결산 기초자료'!C:C,'[1]25세입세출내역서'!$G$4)</f>
        <v>#VALUE!</v>
      </c>
      <c r="H101" s="82" t="e">
        <f>SUMIFS('[1]25세입세출결산 기초자료'!I:I,'[1]25세입세출결산 기초자료'!G:G,E101,'[1]25세입세출결산 기초자료'!B:B,$B$38,'[1]25세입세출결산 기초자료'!C:C,'[1]25세입세출내역서'!$H$4)</f>
        <v>#VALUE!</v>
      </c>
      <c r="I101" s="159" t="e">
        <f t="shared" si="33"/>
        <v>#VALUE!</v>
      </c>
    </row>
    <row r="102" spans="1:17" s="13" customFormat="1" ht="38.1" customHeight="1">
      <c r="A102" s="157"/>
      <c r="B102" s="95"/>
      <c r="C102" s="95"/>
      <c r="D102" s="143"/>
      <c r="E102" s="214" t="s">
        <v>113</v>
      </c>
      <c r="F102" s="82" t="e">
        <f>SUMIFS('[1]25세입세출결산 기초자료'!I:I,'[1]25세입세출결산 기초자료'!G:G,E102,'[1]25세입세출결산 기초자료'!B:B,$B$38,'[1]25세입세출결산 기초자료'!C:C,'[1]25세입세출내역서'!$F$4)</f>
        <v>#VALUE!</v>
      </c>
      <c r="G102" s="82" t="e">
        <f>SUMIFS('[1]25세입세출결산 기초자료'!I:I,'[1]25세입세출결산 기초자료'!G:G,E102,'[1]25세입세출결산 기초자료'!B:B,$B$38,'[1]25세입세출결산 기초자료'!C:C,'[1]25세입세출내역서'!$G$4)</f>
        <v>#VALUE!</v>
      </c>
      <c r="H102" s="82" t="e">
        <f>SUMIFS('[1]25세입세출결산 기초자료'!I:I,'[1]25세입세출결산 기초자료'!G:G,E102,'[1]25세입세출결산 기초자료'!B:B,$B$38,'[1]25세입세출결산 기초자료'!C:C,'[1]25세입세출내역서'!$H$4)</f>
        <v>#VALUE!</v>
      </c>
      <c r="I102" s="159" t="e">
        <f t="shared" si="33"/>
        <v>#VALUE!</v>
      </c>
      <c r="L102" s="14"/>
      <c r="M102" s="14"/>
      <c r="N102" s="14"/>
      <c r="O102" s="14"/>
      <c r="P102" s="14"/>
      <c r="Q102" s="14"/>
    </row>
    <row r="103" spans="1:17" s="13" customFormat="1" ht="38.1" customHeight="1">
      <c r="A103" s="157"/>
      <c r="B103" s="95"/>
      <c r="C103" s="95"/>
      <c r="D103" s="143"/>
      <c r="E103" s="214" t="s">
        <v>114</v>
      </c>
      <c r="F103" s="82" t="e">
        <f>SUMIFS('[1]25세입세출결산 기초자료'!I:I,'[1]25세입세출결산 기초자료'!G:G,E103,'[1]25세입세출결산 기초자료'!B:B,$B$38,'[1]25세입세출결산 기초자료'!C:C,'[1]25세입세출내역서'!$F$4)</f>
        <v>#VALUE!</v>
      </c>
      <c r="G103" s="82" t="e">
        <f>SUMIFS('[1]25세입세출결산 기초자료'!I:I,'[1]25세입세출결산 기초자료'!G:G,E103,'[1]25세입세출결산 기초자료'!B:B,$B$38,'[1]25세입세출결산 기초자료'!C:C,'[1]25세입세출내역서'!$G$4)</f>
        <v>#VALUE!</v>
      </c>
      <c r="H103" s="82" t="e">
        <f>SUMIFS('[1]25세입세출결산 기초자료'!I:I,'[1]25세입세출결산 기초자료'!G:G,E103,'[1]25세입세출결산 기초자료'!B:B,$B$38,'[1]25세입세출결산 기초자료'!C:C,'[1]25세입세출내역서'!$H$4)</f>
        <v>#VALUE!</v>
      </c>
      <c r="I103" s="159" t="e">
        <f t="shared" si="33"/>
        <v>#VALUE!</v>
      </c>
    </row>
    <row r="104" spans="1:17" s="14" customFormat="1" ht="38.1" customHeight="1">
      <c r="A104" s="157"/>
      <c r="B104" s="95"/>
      <c r="C104" s="95"/>
      <c r="D104" s="143"/>
      <c r="E104" s="214" t="s">
        <v>115</v>
      </c>
      <c r="F104" s="82" t="e">
        <f>SUMIFS('[1]25세입세출결산 기초자료'!I:I,'[1]25세입세출결산 기초자료'!G:G,E104,'[1]25세입세출결산 기초자료'!B:B,$B$38,'[1]25세입세출결산 기초자료'!C:C,'[1]25세입세출내역서'!$F$4)</f>
        <v>#VALUE!</v>
      </c>
      <c r="G104" s="82" t="e">
        <f>SUMIFS('[1]25세입세출결산 기초자료'!I:I,'[1]25세입세출결산 기초자료'!G:G,E104,'[1]25세입세출결산 기초자료'!B:B,$B$38,'[1]25세입세출결산 기초자료'!C:C,'[1]25세입세출내역서'!$G$4)</f>
        <v>#VALUE!</v>
      </c>
      <c r="H104" s="82" t="e">
        <f>SUMIFS('[1]25세입세출결산 기초자료'!I:I,'[1]25세입세출결산 기초자료'!G:G,E104,'[1]25세입세출결산 기초자료'!B:B,$B$38,'[1]25세입세출결산 기초자료'!C:C,'[1]25세입세출내역서'!$H$4)</f>
        <v>#VALUE!</v>
      </c>
      <c r="I104" s="159" t="e">
        <f t="shared" si="33"/>
        <v>#VALUE!</v>
      </c>
      <c r="L104" s="13"/>
      <c r="M104" s="13"/>
      <c r="N104" s="13"/>
      <c r="O104" s="13"/>
      <c r="P104" s="13"/>
      <c r="Q104" s="13"/>
    </row>
    <row r="105" spans="1:17" s="13" customFormat="1" ht="38.1" customHeight="1">
      <c r="A105" s="157"/>
      <c r="B105" s="95"/>
      <c r="C105" s="95"/>
      <c r="D105" s="143"/>
      <c r="E105" s="214" t="s">
        <v>116</v>
      </c>
      <c r="F105" s="82" t="e">
        <f>SUMIFS('[1]25세입세출결산 기초자료'!I:I,'[1]25세입세출결산 기초자료'!G:G,E105,'[1]25세입세출결산 기초자료'!B:B,$B$38,'[1]25세입세출결산 기초자료'!C:C,'[1]25세입세출내역서'!$F$4)</f>
        <v>#VALUE!</v>
      </c>
      <c r="G105" s="82" t="e">
        <f>SUMIFS('[1]25세입세출결산 기초자료'!I:I,'[1]25세입세출결산 기초자료'!G:G,E105,'[1]25세입세출결산 기초자료'!B:B,$B$38,'[1]25세입세출결산 기초자료'!C:C,'[1]25세입세출내역서'!$G$4)</f>
        <v>#VALUE!</v>
      </c>
      <c r="H105" s="82" t="e">
        <f>SUMIFS('[1]25세입세출결산 기초자료'!I:I,'[1]25세입세출결산 기초자료'!G:G,E105,'[1]25세입세출결산 기초자료'!B:B,$B$38,'[1]25세입세출결산 기초자료'!C:C,'[1]25세입세출내역서'!$H$4)</f>
        <v>#VALUE!</v>
      </c>
      <c r="I105" s="159" t="e">
        <f t="shared" si="33"/>
        <v>#VALUE!</v>
      </c>
    </row>
    <row r="106" spans="1:17" s="13" customFormat="1" ht="38.1" customHeight="1">
      <c r="A106" s="157"/>
      <c r="B106" s="95"/>
      <c r="C106" s="95"/>
      <c r="D106" s="143"/>
      <c r="E106" s="214" t="s">
        <v>117</v>
      </c>
      <c r="F106" s="82" t="e">
        <f>SUMIFS('[1]25세입세출결산 기초자료'!I:I,'[1]25세입세출결산 기초자료'!G:G,E106,'[1]25세입세출결산 기초자료'!B:B,$B$38,'[1]25세입세출결산 기초자료'!C:C,'[1]25세입세출내역서'!$F$4)</f>
        <v>#VALUE!</v>
      </c>
      <c r="G106" s="82" t="e">
        <f>SUMIFS('[1]25세입세출결산 기초자료'!I:I,'[1]25세입세출결산 기초자료'!G:G,E106,'[1]25세입세출결산 기초자료'!B:B,$B$38,'[1]25세입세출결산 기초자료'!C:C,'[1]25세입세출내역서'!$G$4)</f>
        <v>#VALUE!</v>
      </c>
      <c r="H106" s="82" t="e">
        <f>SUMIFS('[1]25세입세출결산 기초자료'!I:I,'[1]25세입세출결산 기초자료'!G:G,E106,'[1]25세입세출결산 기초자료'!B:B,$B$38,'[1]25세입세출결산 기초자료'!C:C,'[1]25세입세출내역서'!$H$4)</f>
        <v>#VALUE!</v>
      </c>
      <c r="I106" s="159" t="e">
        <f t="shared" si="33"/>
        <v>#VALUE!</v>
      </c>
      <c r="L106" s="15"/>
      <c r="M106" s="15"/>
      <c r="N106" s="15"/>
      <c r="O106" s="15"/>
      <c r="P106" s="15"/>
      <c r="Q106" s="15"/>
    </row>
    <row r="107" spans="1:17" s="13" customFormat="1" ht="38.1" customHeight="1">
      <c r="A107" s="157"/>
      <c r="B107" s="95"/>
      <c r="C107" s="95"/>
      <c r="D107" s="143"/>
      <c r="E107" s="214" t="s">
        <v>118</v>
      </c>
      <c r="F107" s="82" t="e">
        <f>SUMIFS('[1]25세입세출결산 기초자료'!I:I,'[1]25세입세출결산 기초자료'!G:G,E107,'[1]25세입세출결산 기초자료'!B:B,$B$38,'[1]25세입세출결산 기초자료'!C:C,'[1]25세입세출내역서'!$F$4)</f>
        <v>#VALUE!</v>
      </c>
      <c r="G107" s="82" t="e">
        <f>SUMIFS('[1]25세입세출결산 기초자료'!I:I,'[1]25세입세출결산 기초자료'!G:G,E107,'[1]25세입세출결산 기초자료'!B:B,$B$38,'[1]25세입세출결산 기초자료'!C:C,'[1]25세입세출내역서'!$G$4)</f>
        <v>#VALUE!</v>
      </c>
      <c r="H107" s="82" t="e">
        <f>SUMIFS('[1]25세입세출결산 기초자료'!I:I,'[1]25세입세출결산 기초자료'!G:G,E107,'[1]25세입세출결산 기초자료'!B:B,$B$38,'[1]25세입세출결산 기초자료'!C:C,'[1]25세입세출내역서'!$H$4)</f>
        <v>#VALUE!</v>
      </c>
      <c r="I107" s="159" t="e">
        <f t="shared" si="33"/>
        <v>#VALUE!</v>
      </c>
    </row>
    <row r="108" spans="1:17" s="15" customFormat="1" ht="38.1" customHeight="1">
      <c r="A108" s="157"/>
      <c r="B108" s="95"/>
      <c r="C108" s="95"/>
      <c r="D108" s="143"/>
      <c r="E108" s="214" t="s">
        <v>119</v>
      </c>
      <c r="F108" s="82" t="e">
        <f>SUMIFS('[1]25세입세출결산 기초자료'!I:I,'[1]25세입세출결산 기초자료'!G:G,E108,'[1]25세입세출결산 기초자료'!B:B,$B$38,'[1]25세입세출결산 기초자료'!C:C,'[1]25세입세출내역서'!$F$4)</f>
        <v>#VALUE!</v>
      </c>
      <c r="G108" s="82" t="e">
        <f>SUMIFS('[1]25세입세출결산 기초자료'!I:I,'[1]25세입세출결산 기초자료'!G:G,E108,'[1]25세입세출결산 기초자료'!B:B,$B$38,'[1]25세입세출결산 기초자료'!C:C,'[1]25세입세출내역서'!$G$4)</f>
        <v>#VALUE!</v>
      </c>
      <c r="H108" s="82" t="e">
        <f>SUMIFS('[1]25세입세출결산 기초자료'!I:I,'[1]25세입세출결산 기초자료'!G:G,E108,'[1]25세입세출결산 기초자료'!B:B,$B$38,'[1]25세입세출결산 기초자료'!C:C,'[1]25세입세출내역서'!$H$4)</f>
        <v>#VALUE!</v>
      </c>
      <c r="I108" s="159" t="e">
        <f t="shared" si="33"/>
        <v>#VALUE!</v>
      </c>
      <c r="L108" s="13"/>
      <c r="M108" s="13"/>
      <c r="N108" s="13"/>
      <c r="O108" s="13"/>
      <c r="P108" s="13"/>
      <c r="Q108" s="13"/>
    </row>
    <row r="109" spans="1:17" s="13" customFormat="1" ht="38.1" customHeight="1">
      <c r="A109" s="157"/>
      <c r="B109" s="95"/>
      <c r="C109" s="95"/>
      <c r="D109" s="143"/>
      <c r="E109" s="214" t="s">
        <v>120</v>
      </c>
      <c r="F109" s="82" t="e">
        <f>SUMIFS('[1]25세입세출결산 기초자료'!I:I,'[1]25세입세출결산 기초자료'!G:G,E109,'[1]25세입세출결산 기초자료'!B:B,$B$38,'[1]25세입세출결산 기초자료'!C:C,'[1]25세입세출내역서'!$F$4)</f>
        <v>#VALUE!</v>
      </c>
      <c r="G109" s="82" t="e">
        <f>SUMIFS('[1]25세입세출결산 기초자료'!I:I,'[1]25세입세출결산 기초자료'!G:G,E109,'[1]25세입세출결산 기초자료'!B:B,$B$38,'[1]25세입세출결산 기초자료'!C:C,'[1]25세입세출내역서'!$G$4)</f>
        <v>#VALUE!</v>
      </c>
      <c r="H109" s="82" t="e">
        <f>SUMIFS('[1]25세입세출결산 기초자료'!I:I,'[1]25세입세출결산 기초자료'!G:G,E109,'[1]25세입세출결산 기초자료'!B:B,$B$38,'[1]25세입세출결산 기초자료'!C:C,'[1]25세입세출내역서'!$H$4)</f>
        <v>#VALUE!</v>
      </c>
      <c r="I109" s="159" t="e">
        <f t="shared" si="33"/>
        <v>#VALUE!</v>
      </c>
    </row>
    <row r="110" spans="1:17" s="13" customFormat="1" ht="38.1" customHeight="1">
      <c r="A110" s="157"/>
      <c r="B110" s="95"/>
      <c r="C110" s="95"/>
      <c r="D110" s="143"/>
      <c r="E110" s="214" t="s">
        <v>121</v>
      </c>
      <c r="F110" s="82" t="e">
        <f>SUMIFS('[1]25세입세출결산 기초자료'!I:I,'[1]25세입세출결산 기초자료'!G:G,E110,'[1]25세입세출결산 기초자료'!B:B,$B$38,'[1]25세입세출결산 기초자료'!C:C,'[1]25세입세출내역서'!$F$4)</f>
        <v>#VALUE!</v>
      </c>
      <c r="G110" s="82" t="e">
        <f>SUMIFS('[1]25세입세출결산 기초자료'!I:I,'[1]25세입세출결산 기초자료'!G:G,E110,'[1]25세입세출결산 기초자료'!B:B,$B$38,'[1]25세입세출결산 기초자료'!C:C,'[1]25세입세출내역서'!$G$4)</f>
        <v>#VALUE!</v>
      </c>
      <c r="H110" s="82" t="e">
        <f>SUMIFS('[1]25세입세출결산 기초자료'!I:I,'[1]25세입세출결산 기초자료'!G:G,E110,'[1]25세입세출결산 기초자료'!B:B,$B$38,'[1]25세입세출결산 기초자료'!C:C,'[1]25세입세출내역서'!$H$4)</f>
        <v>#VALUE!</v>
      </c>
      <c r="I110" s="159" t="e">
        <f t="shared" si="33"/>
        <v>#VALUE!</v>
      </c>
    </row>
    <row r="111" spans="1:17" s="13" customFormat="1" ht="38.1" customHeight="1">
      <c r="A111" s="157"/>
      <c r="B111" s="95"/>
      <c r="C111" s="95"/>
      <c r="D111" s="143"/>
      <c r="E111" s="214" t="s">
        <v>122</v>
      </c>
      <c r="F111" s="82" t="e">
        <f>SUMIFS('[1]25세입세출결산 기초자료'!I:I,'[1]25세입세출결산 기초자료'!G:G,E111,'[1]25세입세출결산 기초자료'!B:B,$B$38,'[1]25세입세출결산 기초자료'!C:C,'[1]25세입세출내역서'!$F$4)</f>
        <v>#VALUE!</v>
      </c>
      <c r="G111" s="82" t="e">
        <f>SUMIFS('[1]25세입세출결산 기초자료'!I:I,'[1]25세입세출결산 기초자료'!G:G,E111,'[1]25세입세출결산 기초자료'!B:B,$B$38,'[1]25세입세출결산 기초자료'!C:C,'[1]25세입세출내역서'!$G$4)</f>
        <v>#VALUE!</v>
      </c>
      <c r="H111" s="82" t="e">
        <f>SUMIFS('[1]25세입세출결산 기초자료'!I:I,'[1]25세입세출결산 기초자료'!G:G,E111,'[1]25세입세출결산 기초자료'!B:B,$B$38,'[1]25세입세출결산 기초자료'!C:C,'[1]25세입세출내역서'!$H$4)</f>
        <v>#VALUE!</v>
      </c>
      <c r="I111" s="159" t="e">
        <f t="shared" si="33"/>
        <v>#VALUE!</v>
      </c>
    </row>
    <row r="112" spans="1:17" s="13" customFormat="1" ht="38.1" customHeight="1">
      <c r="A112" s="157"/>
      <c r="B112" s="95"/>
      <c r="C112" s="95"/>
      <c r="D112" s="137"/>
      <c r="E112" s="214" t="s">
        <v>123</v>
      </c>
      <c r="F112" s="82" t="e">
        <f>SUMIFS('[1]25세입세출결산 기초자료'!I:I,'[1]25세입세출결산 기초자료'!G:G,E112,'[1]25세입세출결산 기초자료'!B:B,$B$38,'[1]25세입세출결산 기초자료'!C:C,'[1]25세입세출내역서'!$F$4)</f>
        <v>#VALUE!</v>
      </c>
      <c r="G112" s="82" t="e">
        <f>SUMIFS('[1]25세입세출결산 기초자료'!I:I,'[1]25세입세출결산 기초자료'!G:G,E112,'[1]25세입세출결산 기초자료'!B:B,$B$38,'[1]25세입세출결산 기초자료'!C:C,'[1]25세입세출내역서'!$G$4)</f>
        <v>#VALUE!</v>
      </c>
      <c r="H112" s="82" t="e">
        <f>SUMIFS('[1]25세입세출결산 기초자료'!I:I,'[1]25세입세출결산 기초자료'!G:G,E112,'[1]25세입세출결산 기초자료'!B:B,$B$38,'[1]25세입세출결산 기초자료'!C:C,'[1]25세입세출내역서'!$H$4)</f>
        <v>#VALUE!</v>
      </c>
      <c r="I112" s="159" t="e">
        <f t="shared" si="33"/>
        <v>#VALUE!</v>
      </c>
    </row>
    <row r="113" spans="1:17" s="13" customFormat="1" ht="38.1" customHeight="1">
      <c r="A113" s="157"/>
      <c r="B113" s="95"/>
      <c r="C113" s="95"/>
      <c r="D113" s="143"/>
      <c r="E113" s="214" t="s">
        <v>124</v>
      </c>
      <c r="F113" s="82" t="e">
        <f>SUMIFS('[1]25세입세출결산 기초자료'!I:I,'[1]25세입세출결산 기초자료'!G:G,E113,'[1]25세입세출결산 기초자료'!B:B,$B$38,'[1]25세입세출결산 기초자료'!C:C,'[1]25세입세출내역서'!$F$4)</f>
        <v>#VALUE!</v>
      </c>
      <c r="G113" s="82" t="e">
        <f>SUMIFS('[1]25세입세출결산 기초자료'!I:I,'[1]25세입세출결산 기초자료'!G:G,E113,'[1]25세입세출결산 기초자료'!B:B,$B$38,'[1]25세입세출결산 기초자료'!C:C,'[1]25세입세출내역서'!$G$4)</f>
        <v>#VALUE!</v>
      </c>
      <c r="H113" s="82" t="e">
        <f>SUMIFS('[1]25세입세출결산 기초자료'!I:I,'[1]25세입세출결산 기초자료'!G:G,E113,'[1]25세입세출결산 기초자료'!B:B,$B$38,'[1]25세입세출결산 기초자료'!C:C,'[1]25세입세출내역서'!$H$4)</f>
        <v>#VALUE!</v>
      </c>
      <c r="I113" s="159" t="e">
        <f t="shared" si="33"/>
        <v>#VALUE!</v>
      </c>
    </row>
    <row r="114" spans="1:17" s="13" customFormat="1" ht="38.1" customHeight="1">
      <c r="A114" s="157"/>
      <c r="B114" s="95"/>
      <c r="C114" s="95"/>
      <c r="D114" s="137"/>
      <c r="E114" s="214" t="s">
        <v>125</v>
      </c>
      <c r="F114" s="82" t="e">
        <f>SUMIFS('[1]25세입세출결산 기초자료'!I:I,'[1]25세입세출결산 기초자료'!G:G,E114,'[1]25세입세출결산 기초자료'!B:B,$B$38,'[1]25세입세출결산 기초자료'!C:C,'[1]25세입세출내역서'!$F$4)</f>
        <v>#VALUE!</v>
      </c>
      <c r="G114" s="82" t="e">
        <f>SUMIFS('[1]25세입세출결산 기초자료'!I:I,'[1]25세입세출결산 기초자료'!G:G,E114,'[1]25세입세출결산 기초자료'!B:B,$B$38,'[1]25세입세출결산 기초자료'!C:C,'[1]25세입세출내역서'!$G$4)</f>
        <v>#VALUE!</v>
      </c>
      <c r="H114" s="82" t="e">
        <f>SUMIFS('[1]25세입세출결산 기초자료'!I:I,'[1]25세입세출결산 기초자료'!G:G,E114,'[1]25세입세출결산 기초자료'!B:B,$B$38,'[1]25세입세출결산 기초자료'!C:C,'[1]25세입세출내역서'!$H$4)</f>
        <v>#VALUE!</v>
      </c>
      <c r="I114" s="159" t="e">
        <f t="shared" si="33"/>
        <v>#VALUE!</v>
      </c>
    </row>
    <row r="115" spans="1:17" s="13" customFormat="1" ht="38.1" customHeight="1">
      <c r="A115" s="157"/>
      <c r="B115" s="95"/>
      <c r="C115" s="95"/>
      <c r="D115" s="137"/>
      <c r="E115" s="214" t="s">
        <v>126</v>
      </c>
      <c r="F115" s="82" t="e">
        <f>SUMIFS('[1]25세입세출결산 기초자료'!I:I,'[1]25세입세출결산 기초자료'!G:G,E115,'[1]25세입세출결산 기초자료'!B:B,$B$38,'[1]25세입세출결산 기초자료'!C:C,'[1]25세입세출내역서'!$F$4)</f>
        <v>#VALUE!</v>
      </c>
      <c r="G115" s="82" t="e">
        <f>SUMIFS('[1]25세입세출결산 기초자료'!I:I,'[1]25세입세출결산 기초자료'!G:G,E115,'[1]25세입세출결산 기초자료'!B:B,$B$38,'[1]25세입세출결산 기초자료'!C:C,'[1]25세입세출내역서'!$G$4)</f>
        <v>#VALUE!</v>
      </c>
      <c r="H115" s="82" t="e">
        <f>SUMIFS('[1]25세입세출결산 기초자료'!I:I,'[1]25세입세출결산 기초자료'!G:G,E115,'[1]25세입세출결산 기초자료'!B:B,$B$38,'[1]25세입세출결산 기초자료'!C:C,'[1]25세입세출내역서'!$H$4)</f>
        <v>#VALUE!</v>
      </c>
      <c r="I115" s="159" t="e">
        <f t="shared" si="33"/>
        <v>#VALUE!</v>
      </c>
      <c r="L115" s="23"/>
      <c r="M115" s="23"/>
      <c r="N115" s="23"/>
      <c r="O115" s="23"/>
      <c r="P115" s="23"/>
      <c r="Q115" s="23"/>
    </row>
    <row r="116" spans="1:17" s="13" customFormat="1" ht="38.1" customHeight="1">
      <c r="A116" s="157"/>
      <c r="B116" s="95"/>
      <c r="C116" s="95"/>
      <c r="D116" s="137"/>
      <c r="E116" s="214" t="s">
        <v>127</v>
      </c>
      <c r="F116" s="82" t="e">
        <f>SUMIFS('[1]25세입세출결산 기초자료'!I:I,'[1]25세입세출결산 기초자료'!G:G,E116,'[1]25세입세출결산 기초자료'!B:B,$B$38,'[1]25세입세출결산 기초자료'!C:C,'[1]25세입세출내역서'!$F$4)</f>
        <v>#VALUE!</v>
      </c>
      <c r="G116" s="82" t="e">
        <f>SUMIFS('[1]25세입세출결산 기초자료'!I:I,'[1]25세입세출결산 기초자료'!G:G,E116,'[1]25세입세출결산 기초자료'!B:B,$B$38,'[1]25세입세출결산 기초자료'!C:C,'[1]25세입세출내역서'!$G$4)</f>
        <v>#VALUE!</v>
      </c>
      <c r="H116" s="82" t="e">
        <f>SUMIFS('[1]25세입세출결산 기초자료'!I:I,'[1]25세입세출결산 기초자료'!G:G,E116,'[1]25세입세출결산 기초자료'!B:B,$B$38,'[1]25세입세출결산 기초자료'!C:C,'[1]25세입세출내역서'!$H$4)</f>
        <v>#VALUE!</v>
      </c>
      <c r="I116" s="159" t="e">
        <f t="shared" si="33"/>
        <v>#VALUE!</v>
      </c>
      <c r="L116" s="25"/>
      <c r="M116" s="25"/>
      <c r="N116" s="25"/>
      <c r="O116" s="25"/>
      <c r="P116" s="25"/>
      <c r="Q116" s="25"/>
    </row>
    <row r="117" spans="1:17" s="25" customFormat="1" ht="38.1" customHeight="1">
      <c r="A117" s="157"/>
      <c r="B117" s="95"/>
      <c r="C117" s="95"/>
      <c r="D117" s="137"/>
      <c r="E117" s="214" t="s">
        <v>128</v>
      </c>
      <c r="F117" s="82" t="e">
        <f>SUMIFS('[1]25세입세출결산 기초자료'!I:I,'[1]25세입세출결산 기초자료'!G:G,E117,'[1]25세입세출결산 기초자료'!B:B,$B$38,'[1]25세입세출결산 기초자료'!C:C,'[1]25세입세출내역서'!$F$4)</f>
        <v>#VALUE!</v>
      </c>
      <c r="G117" s="82" t="e">
        <f>SUMIFS('[1]25세입세출결산 기초자료'!I:I,'[1]25세입세출결산 기초자료'!G:G,E117,'[1]25세입세출결산 기초자료'!B:B,$B$38,'[1]25세입세출결산 기초자료'!C:C,'[1]25세입세출내역서'!$G$4)</f>
        <v>#VALUE!</v>
      </c>
      <c r="H117" s="82" t="e">
        <f>SUMIFS('[1]25세입세출결산 기초자료'!I:I,'[1]25세입세출결산 기초자료'!G:G,E117,'[1]25세입세출결산 기초자료'!B:B,$B$38,'[1]25세입세출결산 기초자료'!C:C,'[1]25세입세출내역서'!$H$4)</f>
        <v>#VALUE!</v>
      </c>
      <c r="I117" s="159" t="e">
        <f t="shared" si="33"/>
        <v>#VALUE!</v>
      </c>
    </row>
    <row r="118" spans="1:17" s="25" customFormat="1" ht="38.1" customHeight="1">
      <c r="A118" s="157"/>
      <c r="B118" s="95"/>
      <c r="C118" s="95"/>
      <c r="D118" s="137"/>
      <c r="E118" s="214" t="s">
        <v>129</v>
      </c>
      <c r="F118" s="82" t="e">
        <f>SUMIFS('[1]25세입세출결산 기초자료'!I:I,'[1]25세입세출결산 기초자료'!G:G,E118,'[1]25세입세출결산 기초자료'!B:B,$B$38,'[1]25세입세출결산 기초자료'!C:C,'[1]25세입세출내역서'!$F$4)</f>
        <v>#VALUE!</v>
      </c>
      <c r="G118" s="82" t="e">
        <f>SUMIFS('[1]25세입세출결산 기초자료'!I:I,'[1]25세입세출결산 기초자료'!G:G,E118,'[1]25세입세출결산 기초자료'!B:B,$B$38,'[1]25세입세출결산 기초자료'!C:C,'[1]25세입세출내역서'!$G$4)</f>
        <v>#VALUE!</v>
      </c>
      <c r="H118" s="82" t="e">
        <f>SUMIFS('[1]25세입세출결산 기초자료'!I:I,'[1]25세입세출결산 기초자료'!G:G,E118,'[1]25세입세출결산 기초자료'!B:B,$B$38,'[1]25세입세출결산 기초자료'!C:C,'[1]25세입세출내역서'!$H$4)</f>
        <v>#VALUE!</v>
      </c>
      <c r="I118" s="159" t="e">
        <f t="shared" si="33"/>
        <v>#VALUE!</v>
      </c>
    </row>
    <row r="119" spans="1:17" s="25" customFormat="1" ht="38.1" customHeight="1">
      <c r="A119" s="157"/>
      <c r="B119" s="95"/>
      <c r="C119" s="95"/>
      <c r="D119" s="137"/>
      <c r="E119" s="214" t="s">
        <v>130</v>
      </c>
      <c r="F119" s="82" t="e">
        <f>SUMIFS('[1]25세입세출결산 기초자료'!I:I,'[1]25세입세출결산 기초자료'!G:G,E119,'[1]25세입세출결산 기초자료'!B:B,$B$38,'[1]25세입세출결산 기초자료'!C:C,'[1]25세입세출내역서'!$F$4)</f>
        <v>#VALUE!</v>
      </c>
      <c r="G119" s="82" t="e">
        <f>SUMIFS('[1]25세입세출결산 기초자료'!I:I,'[1]25세입세출결산 기초자료'!G:G,E119,'[1]25세입세출결산 기초자료'!B:B,$B$38,'[1]25세입세출결산 기초자료'!C:C,'[1]25세입세출내역서'!$G$4)</f>
        <v>#VALUE!</v>
      </c>
      <c r="H119" s="82" t="e">
        <f>SUMIFS('[1]25세입세출결산 기초자료'!I:I,'[1]25세입세출결산 기초자료'!G:G,E119,'[1]25세입세출결산 기초자료'!B:B,$B$38,'[1]25세입세출결산 기초자료'!C:C,'[1]25세입세출내역서'!$H$4)</f>
        <v>#VALUE!</v>
      </c>
      <c r="I119" s="159" t="e">
        <f t="shared" si="33"/>
        <v>#VALUE!</v>
      </c>
    </row>
    <row r="120" spans="1:17" s="25" customFormat="1" ht="38.1" customHeight="1">
      <c r="A120" s="157"/>
      <c r="B120" s="95"/>
      <c r="C120" s="95"/>
      <c r="D120" s="137"/>
      <c r="E120" s="214" t="s">
        <v>131</v>
      </c>
      <c r="F120" s="82" t="e">
        <f>SUMIFS('[1]25세입세출결산 기초자료'!I:I,'[1]25세입세출결산 기초자료'!G:G,E120,'[1]25세입세출결산 기초자료'!B:B,$B$38,'[1]25세입세출결산 기초자료'!C:C,'[1]25세입세출내역서'!$F$4)</f>
        <v>#VALUE!</v>
      </c>
      <c r="G120" s="82" t="e">
        <f>SUMIFS('[1]25세입세출결산 기초자료'!I:I,'[1]25세입세출결산 기초자료'!G:G,E120,'[1]25세입세출결산 기초자료'!B:B,$B$38,'[1]25세입세출결산 기초자료'!C:C,'[1]25세입세출내역서'!$G$4)</f>
        <v>#VALUE!</v>
      </c>
      <c r="H120" s="82" t="e">
        <f>SUMIFS('[1]25세입세출결산 기초자료'!I:I,'[1]25세입세출결산 기초자료'!G:G,E120,'[1]25세입세출결산 기초자료'!B:B,$B$38,'[1]25세입세출결산 기초자료'!C:C,'[1]25세입세출내역서'!$H$4)</f>
        <v>#VALUE!</v>
      </c>
      <c r="I120" s="159" t="e">
        <f t="shared" si="33"/>
        <v>#VALUE!</v>
      </c>
    </row>
    <row r="121" spans="1:17" s="25" customFormat="1" ht="38.1" customHeight="1">
      <c r="A121" s="190"/>
      <c r="B121" s="145"/>
      <c r="C121" s="145"/>
      <c r="D121" s="191"/>
      <c r="E121" s="214" t="s">
        <v>132</v>
      </c>
      <c r="F121" s="82" t="e">
        <f>SUMIFS('[1]25세입세출결산 기초자료'!I:I,'[1]25세입세출결산 기초자료'!G:G,E121,'[1]25세입세출결산 기초자료'!B:B,$B$38,'[1]25세입세출결산 기초자료'!C:C,'[1]25세입세출내역서'!$F$4)</f>
        <v>#VALUE!</v>
      </c>
      <c r="G121" s="82" t="e">
        <f>SUMIFS('[1]25세입세출결산 기초자료'!I:I,'[1]25세입세출결산 기초자료'!G:G,E121,'[1]25세입세출결산 기초자료'!B:B,$B$38,'[1]25세입세출결산 기초자료'!C:C,'[1]25세입세출내역서'!$G$4)</f>
        <v>#VALUE!</v>
      </c>
      <c r="H121" s="82" t="e">
        <f>SUMIFS('[1]25세입세출결산 기초자료'!I:I,'[1]25세입세출결산 기초자료'!G:G,E121,'[1]25세입세출결산 기초자료'!B:B,$B$38,'[1]25세입세출결산 기초자료'!C:C,'[1]25세입세출내역서'!$H$4)</f>
        <v>#VALUE!</v>
      </c>
      <c r="I121" s="159" t="e">
        <f t="shared" si="33"/>
        <v>#VALUE!</v>
      </c>
    </row>
    <row r="122" spans="1:17" s="25" customFormat="1" ht="38.1" customHeight="1">
      <c r="A122" s="157"/>
      <c r="B122" s="95"/>
      <c r="C122" s="95"/>
      <c r="D122" s="137"/>
      <c r="E122" s="214" t="s">
        <v>133</v>
      </c>
      <c r="F122" s="82" t="e">
        <f>SUMIFS('[1]25세입세출결산 기초자료'!I:I,'[1]25세입세출결산 기초자료'!G:G,E122,'[1]25세입세출결산 기초자료'!B:B,$B$38,'[1]25세입세출결산 기초자료'!C:C,'[1]25세입세출내역서'!$F$4)</f>
        <v>#VALUE!</v>
      </c>
      <c r="G122" s="82" t="e">
        <f>SUMIFS('[1]25세입세출결산 기초자료'!I:I,'[1]25세입세출결산 기초자료'!G:G,E122,'[1]25세입세출결산 기초자료'!B:B,$B$38,'[1]25세입세출결산 기초자료'!C:C,'[1]25세입세출내역서'!$G$4)</f>
        <v>#VALUE!</v>
      </c>
      <c r="H122" s="82" t="e">
        <f>SUMIFS('[1]25세입세출결산 기초자료'!I:I,'[1]25세입세출결산 기초자료'!G:G,E122,'[1]25세입세출결산 기초자료'!B:B,$B$38,'[1]25세입세출결산 기초자료'!C:C,'[1]25세입세출내역서'!$H$4)</f>
        <v>#VALUE!</v>
      </c>
      <c r="I122" s="159" t="e">
        <f t="shared" si="33"/>
        <v>#VALUE!</v>
      </c>
    </row>
    <row r="123" spans="1:17" s="25" customFormat="1" ht="38.1" customHeight="1">
      <c r="A123" s="157"/>
      <c r="B123" s="95"/>
      <c r="C123" s="95"/>
      <c r="D123" s="137"/>
      <c r="E123" s="214" t="s">
        <v>134</v>
      </c>
      <c r="F123" s="82" t="e">
        <f>SUMIFS('[1]25세입세출결산 기초자료'!I:I,'[1]25세입세출결산 기초자료'!G:G,E123,'[1]25세입세출결산 기초자료'!B:B,$B$38,'[1]25세입세출결산 기초자료'!C:C,'[1]25세입세출내역서'!$F$4)</f>
        <v>#VALUE!</v>
      </c>
      <c r="G123" s="82" t="e">
        <f>SUMIFS('[1]25세입세출결산 기초자료'!I:I,'[1]25세입세출결산 기초자료'!G:G,E123,'[1]25세입세출결산 기초자료'!B:B,$B$38,'[1]25세입세출결산 기초자료'!C:C,'[1]25세입세출내역서'!$G$4)</f>
        <v>#VALUE!</v>
      </c>
      <c r="H123" s="82" t="e">
        <f>SUMIFS('[1]25세입세출결산 기초자료'!I:I,'[1]25세입세출결산 기초자료'!G:G,E123,'[1]25세입세출결산 기초자료'!B:B,$B$38,'[1]25세입세출결산 기초자료'!C:C,'[1]25세입세출내역서'!$H$4)</f>
        <v>#VALUE!</v>
      </c>
      <c r="I123" s="159" t="e">
        <f t="shared" si="33"/>
        <v>#VALUE!</v>
      </c>
    </row>
    <row r="124" spans="1:17" s="25" customFormat="1" ht="38.1" customHeight="1">
      <c r="A124" s="157"/>
      <c r="B124" s="95"/>
      <c r="C124" s="95"/>
      <c r="D124" s="137"/>
      <c r="E124" s="214" t="s">
        <v>135</v>
      </c>
      <c r="F124" s="82" t="e">
        <f>SUMIFS('[1]25세입세출결산 기초자료'!I:I,'[1]25세입세출결산 기초자료'!G:G,E124,'[1]25세입세출결산 기초자료'!B:B,$B$38,'[1]25세입세출결산 기초자료'!C:C,'[1]25세입세출내역서'!$F$4)</f>
        <v>#VALUE!</v>
      </c>
      <c r="G124" s="82" t="e">
        <f>SUMIFS('[1]25세입세출결산 기초자료'!I:I,'[1]25세입세출결산 기초자료'!G:G,E124,'[1]25세입세출결산 기초자료'!B:B,$B$38,'[1]25세입세출결산 기초자료'!C:C,'[1]25세입세출내역서'!$G$4)</f>
        <v>#VALUE!</v>
      </c>
      <c r="H124" s="82" t="e">
        <f>SUMIFS('[1]25세입세출결산 기초자료'!I:I,'[1]25세입세출결산 기초자료'!G:G,E124,'[1]25세입세출결산 기초자료'!B:B,$B$38,'[1]25세입세출결산 기초자료'!C:C,'[1]25세입세출내역서'!$H$4)</f>
        <v>#VALUE!</v>
      </c>
      <c r="I124" s="159" t="e">
        <f t="shared" si="33"/>
        <v>#VALUE!</v>
      </c>
    </row>
    <row r="125" spans="1:17" s="25" customFormat="1" ht="38.1" customHeight="1">
      <c r="A125" s="157"/>
      <c r="B125" s="95"/>
      <c r="C125" s="95"/>
      <c r="D125" s="137"/>
      <c r="E125" s="214" t="s">
        <v>136</v>
      </c>
      <c r="F125" s="82" t="e">
        <f>SUMIFS('[1]25세입세출결산 기초자료'!I:I,'[1]25세입세출결산 기초자료'!G:G,E125,'[1]25세입세출결산 기초자료'!B:B,$B$38,'[1]25세입세출결산 기초자료'!C:C,'[1]25세입세출내역서'!$F$4)</f>
        <v>#VALUE!</v>
      </c>
      <c r="G125" s="82" t="e">
        <f>SUMIFS('[1]25세입세출결산 기초자료'!I:I,'[1]25세입세출결산 기초자료'!G:G,E125,'[1]25세입세출결산 기초자료'!B:B,$B$38,'[1]25세입세출결산 기초자료'!C:C,'[1]25세입세출내역서'!$G$4)</f>
        <v>#VALUE!</v>
      </c>
      <c r="H125" s="82" t="e">
        <f>SUMIFS('[1]25세입세출결산 기초자료'!I:I,'[1]25세입세출결산 기초자료'!G:G,E125,'[1]25세입세출결산 기초자료'!B:B,$B$38,'[1]25세입세출결산 기초자료'!C:C,'[1]25세입세출내역서'!$H$4)</f>
        <v>#VALUE!</v>
      </c>
      <c r="I125" s="159" t="e">
        <f t="shared" si="33"/>
        <v>#VALUE!</v>
      </c>
    </row>
    <row r="126" spans="1:17" s="25" customFormat="1" ht="38.1" customHeight="1">
      <c r="A126" s="157"/>
      <c r="B126" s="95"/>
      <c r="C126" s="95"/>
      <c r="D126" s="137"/>
      <c r="E126" s="214" t="s">
        <v>137</v>
      </c>
      <c r="F126" s="82" t="e">
        <f>SUMIFS('[1]25세입세출결산 기초자료'!I:I,'[1]25세입세출결산 기초자료'!G:G,E126,'[1]25세입세출결산 기초자료'!B:B,$B$38,'[1]25세입세출결산 기초자료'!C:C,'[1]25세입세출내역서'!$F$4)</f>
        <v>#VALUE!</v>
      </c>
      <c r="G126" s="82" t="e">
        <f>SUMIFS('[1]25세입세출결산 기초자료'!I:I,'[1]25세입세출결산 기초자료'!G:G,E126,'[1]25세입세출결산 기초자료'!B:B,$B$38,'[1]25세입세출결산 기초자료'!C:C,'[1]25세입세출내역서'!$G$4)</f>
        <v>#VALUE!</v>
      </c>
      <c r="H126" s="82" t="e">
        <f>SUMIFS('[1]25세입세출결산 기초자료'!I:I,'[1]25세입세출결산 기초자료'!G:G,E126,'[1]25세입세출결산 기초자료'!B:B,$B$38,'[1]25세입세출결산 기초자료'!C:C,'[1]25세입세출내역서'!$H$4)</f>
        <v>#VALUE!</v>
      </c>
      <c r="I126" s="159" t="e">
        <f t="shared" si="33"/>
        <v>#VALUE!</v>
      </c>
    </row>
    <row r="127" spans="1:17" s="25" customFormat="1" ht="38.1" customHeight="1">
      <c r="A127" s="157"/>
      <c r="B127" s="95"/>
      <c r="C127" s="95"/>
      <c r="D127" s="137"/>
      <c r="E127" s="214" t="s">
        <v>138</v>
      </c>
      <c r="F127" s="82" t="e">
        <f>SUMIFS('[1]25세입세출결산 기초자료'!I:I,'[1]25세입세출결산 기초자료'!G:G,E127,'[1]25세입세출결산 기초자료'!B:B,$B$38,'[1]25세입세출결산 기초자료'!C:C,'[1]25세입세출내역서'!$F$4)</f>
        <v>#VALUE!</v>
      </c>
      <c r="G127" s="82" t="e">
        <f>SUMIFS('[1]25세입세출결산 기초자료'!I:I,'[1]25세입세출결산 기초자료'!G:G,E127,'[1]25세입세출결산 기초자료'!B:B,$B$38,'[1]25세입세출결산 기초자료'!C:C,'[1]25세입세출내역서'!$G$4)</f>
        <v>#VALUE!</v>
      </c>
      <c r="H127" s="82" t="e">
        <f>SUMIFS('[1]25세입세출결산 기초자료'!I:I,'[1]25세입세출결산 기초자료'!G:G,E127,'[1]25세입세출결산 기초자료'!B:B,$B$38,'[1]25세입세출결산 기초자료'!C:C,'[1]25세입세출내역서'!$H$4)</f>
        <v>#VALUE!</v>
      </c>
      <c r="I127" s="159" t="e">
        <f t="shared" si="33"/>
        <v>#VALUE!</v>
      </c>
    </row>
    <row r="128" spans="1:17" s="25" customFormat="1" ht="38.1" customHeight="1">
      <c r="A128" s="157"/>
      <c r="B128" s="95"/>
      <c r="C128" s="95"/>
      <c r="D128" s="137"/>
      <c r="E128" s="214" t="s">
        <v>139</v>
      </c>
      <c r="F128" s="82" t="e">
        <f>SUMIFS('[1]25세입세출결산 기초자료'!I:I,'[1]25세입세출결산 기초자료'!G:G,E128,'[1]25세입세출결산 기초자료'!B:B,$B$38,'[1]25세입세출결산 기초자료'!C:C,'[1]25세입세출내역서'!$F$4)</f>
        <v>#VALUE!</v>
      </c>
      <c r="G128" s="82" t="e">
        <f>SUMIFS('[1]25세입세출결산 기초자료'!I:I,'[1]25세입세출결산 기초자료'!G:G,E128,'[1]25세입세출결산 기초자료'!B:B,$B$38,'[1]25세입세출결산 기초자료'!C:C,'[1]25세입세출내역서'!$G$4)</f>
        <v>#VALUE!</v>
      </c>
      <c r="H128" s="82" t="e">
        <f>SUMIFS('[1]25세입세출결산 기초자료'!I:I,'[1]25세입세출결산 기초자료'!G:G,E128,'[1]25세입세출결산 기초자료'!B:B,$B$38,'[1]25세입세출결산 기초자료'!C:C,'[1]25세입세출내역서'!$H$4)</f>
        <v>#VALUE!</v>
      </c>
      <c r="I128" s="159" t="e">
        <f t="shared" si="33"/>
        <v>#VALUE!</v>
      </c>
    </row>
    <row r="129" spans="1:9" s="25" customFormat="1" ht="38.1" customHeight="1">
      <c r="A129" s="157"/>
      <c r="B129" s="95"/>
      <c r="C129" s="95"/>
      <c r="D129" s="137"/>
      <c r="E129" s="214" t="s">
        <v>140</v>
      </c>
      <c r="F129" s="82" t="e">
        <f>SUMIFS('[1]25세입세출결산 기초자료'!I:I,'[1]25세입세출결산 기초자료'!G:G,E129,'[1]25세입세출결산 기초자료'!B:B,$B$38,'[1]25세입세출결산 기초자료'!C:C,'[1]25세입세출내역서'!$F$4)</f>
        <v>#VALUE!</v>
      </c>
      <c r="G129" s="82" t="e">
        <f>SUMIFS('[1]25세입세출결산 기초자료'!I:I,'[1]25세입세출결산 기초자료'!G:G,E129,'[1]25세입세출결산 기초자료'!B:B,$B$38,'[1]25세입세출결산 기초자료'!C:C,'[1]25세입세출내역서'!$G$4)</f>
        <v>#VALUE!</v>
      </c>
      <c r="H129" s="82" t="e">
        <f>SUMIFS('[1]25세입세출결산 기초자료'!I:I,'[1]25세입세출결산 기초자료'!G:G,E129,'[1]25세입세출결산 기초자료'!B:B,$B$38,'[1]25세입세출결산 기초자료'!C:C,'[1]25세입세출내역서'!$H$4)</f>
        <v>#VALUE!</v>
      </c>
      <c r="I129" s="159" t="e">
        <f t="shared" si="33"/>
        <v>#VALUE!</v>
      </c>
    </row>
    <row r="130" spans="1:9" s="25" customFormat="1" ht="38.1" customHeight="1">
      <c r="A130" s="157"/>
      <c r="B130" s="95"/>
      <c r="C130" s="95"/>
      <c r="D130" s="137"/>
      <c r="E130" s="214" t="s">
        <v>141</v>
      </c>
      <c r="F130" s="82" t="e">
        <f>SUMIFS('[1]25세입세출결산 기초자료'!I:I,'[1]25세입세출결산 기초자료'!G:G,E130,'[1]25세입세출결산 기초자료'!B:B,$B$38,'[1]25세입세출결산 기초자료'!C:C,'[1]25세입세출내역서'!$F$4)</f>
        <v>#VALUE!</v>
      </c>
      <c r="G130" s="82" t="e">
        <f>SUMIFS('[1]25세입세출결산 기초자료'!I:I,'[1]25세입세출결산 기초자료'!G:G,E130,'[1]25세입세출결산 기초자료'!B:B,$B$38,'[1]25세입세출결산 기초자료'!C:C,'[1]25세입세출내역서'!$G$4)</f>
        <v>#VALUE!</v>
      </c>
      <c r="H130" s="82" t="e">
        <f>SUMIFS('[1]25세입세출결산 기초자료'!I:I,'[1]25세입세출결산 기초자료'!G:G,E130,'[1]25세입세출결산 기초자료'!B:B,$B$38,'[1]25세입세출결산 기초자료'!C:C,'[1]25세입세출내역서'!$H$4)</f>
        <v>#VALUE!</v>
      </c>
      <c r="I130" s="159" t="e">
        <f t="shared" si="33"/>
        <v>#VALUE!</v>
      </c>
    </row>
    <row r="131" spans="1:9" s="25" customFormat="1" ht="38.1" customHeight="1">
      <c r="A131" s="157"/>
      <c r="B131" s="95"/>
      <c r="C131" s="95"/>
      <c r="D131" s="137"/>
      <c r="E131" s="214" t="s">
        <v>142</v>
      </c>
      <c r="F131" s="82" t="e">
        <f>SUMIFS('[1]25세입세출결산 기초자료'!I:I,'[1]25세입세출결산 기초자료'!G:G,E131,'[1]25세입세출결산 기초자료'!B:B,$B$38,'[1]25세입세출결산 기초자료'!C:C,'[1]25세입세출내역서'!$F$4)</f>
        <v>#VALUE!</v>
      </c>
      <c r="G131" s="82" t="e">
        <f>SUMIFS('[1]25세입세출결산 기초자료'!I:I,'[1]25세입세출결산 기초자료'!G:G,E131,'[1]25세입세출결산 기초자료'!B:B,$B$38,'[1]25세입세출결산 기초자료'!C:C,'[1]25세입세출내역서'!$G$4)</f>
        <v>#VALUE!</v>
      </c>
      <c r="H131" s="82" t="e">
        <f>SUMIFS('[1]25세입세출결산 기초자료'!I:I,'[1]25세입세출결산 기초자료'!G:G,E131,'[1]25세입세출결산 기초자료'!B:B,$B$38,'[1]25세입세출결산 기초자료'!C:C,'[1]25세입세출내역서'!$H$4)</f>
        <v>#VALUE!</v>
      </c>
      <c r="I131" s="159" t="e">
        <f t="shared" si="33"/>
        <v>#VALUE!</v>
      </c>
    </row>
    <row r="132" spans="1:9" s="25" customFormat="1" ht="38.1" customHeight="1">
      <c r="A132" s="157"/>
      <c r="B132" s="95"/>
      <c r="C132" s="95"/>
      <c r="D132" s="137"/>
      <c r="E132" s="214" t="s">
        <v>143</v>
      </c>
      <c r="F132" s="82" t="e">
        <f>SUMIFS('[1]25세입세출결산 기초자료'!I:I,'[1]25세입세출결산 기초자료'!G:G,E132,'[1]25세입세출결산 기초자료'!B:B,$B$38,'[1]25세입세출결산 기초자료'!C:C,'[1]25세입세출내역서'!$F$4)</f>
        <v>#VALUE!</v>
      </c>
      <c r="G132" s="82" t="e">
        <f>SUMIFS('[1]25세입세출결산 기초자료'!I:I,'[1]25세입세출결산 기초자료'!G:G,E132,'[1]25세입세출결산 기초자료'!B:B,$B$38,'[1]25세입세출결산 기초자료'!C:C,'[1]25세입세출내역서'!$G$4)</f>
        <v>#VALUE!</v>
      </c>
      <c r="H132" s="82" t="e">
        <f>SUMIFS('[1]25세입세출결산 기초자료'!I:I,'[1]25세입세출결산 기초자료'!G:G,E132,'[1]25세입세출결산 기초자료'!B:B,$B$38,'[1]25세입세출결산 기초자료'!C:C,'[1]25세입세출내역서'!$H$4)</f>
        <v>#VALUE!</v>
      </c>
      <c r="I132" s="159" t="e">
        <f t="shared" si="33"/>
        <v>#VALUE!</v>
      </c>
    </row>
    <row r="133" spans="1:9" s="25" customFormat="1" ht="36.950000000000003" customHeight="1">
      <c r="A133" s="157"/>
      <c r="B133" s="95"/>
      <c r="C133" s="95"/>
      <c r="D133" s="137"/>
      <c r="E133" s="214" t="s">
        <v>144</v>
      </c>
      <c r="F133" s="82" t="e">
        <f>SUMIFS('[1]25세입세출결산 기초자료'!I:I,'[1]25세입세출결산 기초자료'!G:G,E133,'[1]25세입세출결산 기초자료'!B:B,$B$38,'[1]25세입세출결산 기초자료'!C:C,'[1]25세입세출내역서'!$F$4)</f>
        <v>#VALUE!</v>
      </c>
      <c r="G133" s="82" t="e">
        <f>SUMIFS('[1]25세입세출결산 기초자료'!I:I,'[1]25세입세출결산 기초자료'!G:G,E133,'[1]25세입세출결산 기초자료'!B:B,$B$38,'[1]25세입세출결산 기초자료'!C:C,'[1]25세입세출내역서'!$G$4)</f>
        <v>#VALUE!</v>
      </c>
      <c r="H133" s="82" t="e">
        <f>SUMIFS('[1]25세입세출결산 기초자료'!I:I,'[1]25세입세출결산 기초자료'!G:G,E133,'[1]25세입세출결산 기초자료'!B:B,$B$38,'[1]25세입세출결산 기초자료'!C:C,'[1]25세입세출내역서'!$H$4)</f>
        <v>#VALUE!</v>
      </c>
      <c r="I133" s="159" t="e">
        <f t="shared" si="33"/>
        <v>#VALUE!</v>
      </c>
    </row>
    <row r="134" spans="1:9" s="25" customFormat="1" ht="36.950000000000003" customHeight="1">
      <c r="A134" s="157"/>
      <c r="B134" s="95"/>
      <c r="C134" s="95"/>
      <c r="D134" s="143"/>
      <c r="E134" s="214" t="s">
        <v>145</v>
      </c>
      <c r="F134" s="82" t="e">
        <f>SUMIFS('[1]25세입세출결산 기초자료'!I:I,'[1]25세입세출결산 기초자료'!G:G,E134,'[1]25세입세출결산 기초자료'!B:B,$B$38,'[1]25세입세출결산 기초자료'!C:C,'[1]25세입세출내역서'!$F$4)</f>
        <v>#VALUE!</v>
      </c>
      <c r="G134" s="82" t="e">
        <f>SUMIFS('[1]25세입세출결산 기초자료'!I:I,'[1]25세입세출결산 기초자료'!G:G,E134,'[1]25세입세출결산 기초자료'!B:B,$B$38,'[1]25세입세출결산 기초자료'!C:C,'[1]25세입세출내역서'!$G$4)</f>
        <v>#VALUE!</v>
      </c>
      <c r="H134" s="82" t="e">
        <f>SUMIFS('[1]25세입세출결산 기초자료'!I:I,'[1]25세입세출결산 기초자료'!G:G,E134,'[1]25세입세출결산 기초자료'!B:B,$B$38,'[1]25세입세출결산 기초자료'!C:C,'[1]25세입세출내역서'!$H$4)</f>
        <v>#VALUE!</v>
      </c>
      <c r="I134" s="159" t="e">
        <f t="shared" si="33"/>
        <v>#VALUE!</v>
      </c>
    </row>
    <row r="135" spans="1:9" s="25" customFormat="1" ht="36.950000000000003" customHeight="1">
      <c r="A135" s="157"/>
      <c r="B135" s="95"/>
      <c r="C135" s="95"/>
      <c r="D135" s="143"/>
      <c r="E135" s="214" t="s">
        <v>146</v>
      </c>
      <c r="F135" s="82" t="e">
        <f>SUMIFS('[1]25세입세출결산 기초자료'!I:I,'[1]25세입세출결산 기초자료'!G:G,E135,'[1]25세입세출결산 기초자료'!B:B,$B$38,'[1]25세입세출결산 기초자료'!C:C,'[1]25세입세출내역서'!$F$4)</f>
        <v>#VALUE!</v>
      </c>
      <c r="G135" s="82" t="e">
        <f>SUMIFS('[1]25세입세출결산 기초자료'!I:I,'[1]25세입세출결산 기초자료'!G:G,E135,'[1]25세입세출결산 기초자료'!B:B,$B$38,'[1]25세입세출결산 기초자료'!C:C,'[1]25세입세출내역서'!$G$4)</f>
        <v>#VALUE!</v>
      </c>
      <c r="H135" s="82" t="e">
        <f>SUMIFS('[1]25세입세출결산 기초자료'!I:I,'[1]25세입세출결산 기초자료'!G:G,E135,'[1]25세입세출결산 기초자료'!B:B,$B$38,'[1]25세입세출결산 기초자료'!C:C,'[1]25세입세출내역서'!$H$4)</f>
        <v>#VALUE!</v>
      </c>
      <c r="I135" s="159" t="e">
        <f t="shared" si="33"/>
        <v>#VALUE!</v>
      </c>
    </row>
    <row r="136" spans="1:9" s="25" customFormat="1" ht="36.950000000000003" customHeight="1">
      <c r="A136" s="157"/>
      <c r="B136" s="95"/>
      <c r="C136" s="95"/>
      <c r="D136" s="143"/>
      <c r="E136" s="214" t="s">
        <v>147</v>
      </c>
      <c r="F136" s="82" t="e">
        <f>SUMIFS('[1]25세입세출결산 기초자료'!I:I,'[1]25세입세출결산 기초자료'!G:G,E136,'[1]25세입세출결산 기초자료'!B:B,$B$38,'[1]25세입세출결산 기초자료'!C:C,'[1]25세입세출내역서'!$F$4)</f>
        <v>#VALUE!</v>
      </c>
      <c r="G136" s="82" t="e">
        <f>SUMIFS('[1]25세입세출결산 기초자료'!I:I,'[1]25세입세출결산 기초자료'!G:G,E136,'[1]25세입세출결산 기초자료'!B:B,$B$38,'[1]25세입세출결산 기초자료'!C:C,'[1]25세입세출내역서'!$G$4)</f>
        <v>#VALUE!</v>
      </c>
      <c r="H136" s="82" t="e">
        <f>SUMIFS('[1]25세입세출결산 기초자료'!I:I,'[1]25세입세출결산 기초자료'!G:G,E136,'[1]25세입세출결산 기초자료'!B:B,$B$38,'[1]25세입세출결산 기초자료'!C:C,'[1]25세입세출내역서'!$H$4)</f>
        <v>#VALUE!</v>
      </c>
      <c r="I136" s="159" t="e">
        <f t="shared" si="33"/>
        <v>#VALUE!</v>
      </c>
    </row>
    <row r="137" spans="1:9" s="25" customFormat="1" ht="36.950000000000003" customHeight="1">
      <c r="A137" s="157"/>
      <c r="B137" s="95"/>
      <c r="C137" s="95"/>
      <c r="D137" s="143"/>
      <c r="E137" s="215" t="s">
        <v>148</v>
      </c>
      <c r="F137" s="82" t="e">
        <f>SUMIFS('[1]25세입세출결산 기초자료'!I:I,'[1]25세입세출결산 기초자료'!G:G,E137,'[1]25세입세출결산 기초자료'!B:B,$B$38,'[1]25세입세출결산 기초자료'!C:C,'[1]25세입세출내역서'!$F$4)</f>
        <v>#VALUE!</v>
      </c>
      <c r="G137" s="82" t="e">
        <f>SUMIFS('[1]25세입세출결산 기초자료'!I:I,'[1]25세입세출결산 기초자료'!G:G,E137,'[1]25세입세출결산 기초자료'!B:B,$B$38,'[1]25세입세출결산 기초자료'!C:C,'[1]25세입세출내역서'!$G$4)</f>
        <v>#VALUE!</v>
      </c>
      <c r="H137" s="82" t="e">
        <f>SUMIFS('[1]25세입세출결산 기초자료'!I:I,'[1]25세입세출결산 기초자료'!G:G,E137,'[1]25세입세출결산 기초자료'!B:B,$B$38,'[1]25세입세출결산 기초자료'!C:C,'[1]25세입세출내역서'!$H$4)</f>
        <v>#VALUE!</v>
      </c>
      <c r="I137" s="159" t="e">
        <f t="shared" si="33"/>
        <v>#VALUE!</v>
      </c>
    </row>
    <row r="138" spans="1:9" s="25" customFormat="1" ht="36.950000000000003" customHeight="1">
      <c r="A138" s="157"/>
      <c r="B138" s="95"/>
      <c r="C138" s="95"/>
      <c r="D138" s="143"/>
      <c r="E138" s="214" t="s">
        <v>149</v>
      </c>
      <c r="F138" s="82" t="e">
        <f>SUMIFS('[1]25세입세출결산 기초자료'!I:I,'[1]25세입세출결산 기초자료'!G:G,E138,'[1]25세입세출결산 기초자료'!B:B,$B$38,'[1]25세입세출결산 기초자료'!C:C,'[1]25세입세출내역서'!$F$4)</f>
        <v>#VALUE!</v>
      </c>
      <c r="G138" s="82" t="e">
        <f>SUMIFS('[1]25세입세출결산 기초자료'!I:I,'[1]25세입세출결산 기초자료'!G:G,E138,'[1]25세입세출결산 기초자료'!B:B,$B$38,'[1]25세입세출결산 기초자료'!C:C,'[1]25세입세출내역서'!$G$4)</f>
        <v>#VALUE!</v>
      </c>
      <c r="H138" s="82" t="e">
        <f>SUMIFS('[1]25세입세출결산 기초자료'!I:I,'[1]25세입세출결산 기초자료'!G:G,E138,'[1]25세입세출결산 기초자료'!B:B,$B$38,'[1]25세입세출결산 기초자료'!C:C,'[1]25세입세출내역서'!$H$4)</f>
        <v>#VALUE!</v>
      </c>
      <c r="I138" s="159" t="e">
        <f t="shared" si="33"/>
        <v>#VALUE!</v>
      </c>
    </row>
    <row r="139" spans="1:9" s="25" customFormat="1" ht="36.950000000000003" customHeight="1">
      <c r="A139" s="157"/>
      <c r="B139" s="95"/>
      <c r="C139" s="95"/>
      <c r="D139" s="143"/>
      <c r="E139" s="214" t="s">
        <v>150</v>
      </c>
      <c r="F139" s="82" t="e">
        <f>SUMIFS('[1]25세입세출결산 기초자료'!I:I,'[1]25세입세출결산 기초자료'!G:G,E139,'[1]25세입세출결산 기초자료'!B:B,$B$38,'[1]25세입세출결산 기초자료'!C:C,'[1]25세입세출내역서'!$F$4)</f>
        <v>#VALUE!</v>
      </c>
      <c r="G139" s="82" t="e">
        <f>SUMIFS('[1]25세입세출결산 기초자료'!I:I,'[1]25세입세출결산 기초자료'!G:G,E139,'[1]25세입세출결산 기초자료'!B:B,$B$38,'[1]25세입세출결산 기초자료'!C:C,'[1]25세입세출내역서'!$G$4)</f>
        <v>#VALUE!</v>
      </c>
      <c r="H139" s="82" t="e">
        <f>SUMIFS('[1]25세입세출결산 기초자료'!I:I,'[1]25세입세출결산 기초자료'!G:G,E139,'[1]25세입세출결산 기초자료'!B:B,$B$38,'[1]25세입세출결산 기초자료'!C:C,'[1]25세입세출내역서'!$H$4)</f>
        <v>#VALUE!</v>
      </c>
      <c r="I139" s="159" t="e">
        <f t="shared" si="33"/>
        <v>#VALUE!</v>
      </c>
    </row>
    <row r="140" spans="1:9" s="25" customFormat="1" ht="36.950000000000003" customHeight="1">
      <c r="A140" s="157"/>
      <c r="B140" s="95"/>
      <c r="C140" s="95"/>
      <c r="D140" s="143"/>
      <c r="E140" s="214" t="s">
        <v>151</v>
      </c>
      <c r="F140" s="82" t="e">
        <f>SUMIFS('[1]25세입세출결산 기초자료'!I:I,'[1]25세입세출결산 기초자료'!G:G,E140,'[1]25세입세출결산 기초자료'!B:B,$B$38,'[1]25세입세출결산 기초자료'!C:C,'[1]25세입세출내역서'!$F$4)</f>
        <v>#VALUE!</v>
      </c>
      <c r="G140" s="82" t="e">
        <f>SUMIFS('[1]25세입세출결산 기초자료'!I:I,'[1]25세입세출결산 기초자료'!G:G,E140,'[1]25세입세출결산 기초자료'!B:B,$B$38,'[1]25세입세출결산 기초자료'!C:C,'[1]25세입세출내역서'!$G$4)</f>
        <v>#VALUE!</v>
      </c>
      <c r="H140" s="82" t="e">
        <f>SUMIFS('[1]25세입세출결산 기초자료'!I:I,'[1]25세입세출결산 기초자료'!G:G,E140,'[1]25세입세출결산 기초자료'!B:B,$B$38,'[1]25세입세출결산 기초자료'!C:C,'[1]25세입세출내역서'!$H$4)</f>
        <v>#VALUE!</v>
      </c>
      <c r="I140" s="159" t="e">
        <f t="shared" si="33"/>
        <v>#VALUE!</v>
      </c>
    </row>
    <row r="141" spans="1:9" s="25" customFormat="1" ht="36.950000000000003" customHeight="1">
      <c r="A141" s="157"/>
      <c r="B141" s="95"/>
      <c r="C141" s="95"/>
      <c r="D141" s="143"/>
      <c r="E141" s="214" t="s">
        <v>152</v>
      </c>
      <c r="F141" s="82" t="e">
        <f>SUMIFS('[1]25세입세출결산 기초자료'!I:I,'[1]25세입세출결산 기초자료'!G:G,E141,'[1]25세입세출결산 기초자료'!B:B,$B$38,'[1]25세입세출결산 기초자료'!C:C,'[1]25세입세출내역서'!$F$4)</f>
        <v>#VALUE!</v>
      </c>
      <c r="G141" s="82" t="e">
        <f>SUMIFS('[1]25세입세출결산 기초자료'!I:I,'[1]25세입세출결산 기초자료'!G:G,E141,'[1]25세입세출결산 기초자료'!B:B,$B$38,'[1]25세입세출결산 기초자료'!C:C,'[1]25세입세출내역서'!$G$4)</f>
        <v>#VALUE!</v>
      </c>
      <c r="H141" s="82" t="e">
        <f>SUMIFS('[1]25세입세출결산 기초자료'!I:I,'[1]25세입세출결산 기초자료'!G:G,E141,'[1]25세입세출결산 기초자료'!B:B,$B$38,'[1]25세입세출결산 기초자료'!C:C,'[1]25세입세출내역서'!$H$4)</f>
        <v>#VALUE!</v>
      </c>
      <c r="I141" s="159" t="e">
        <f t="shared" si="33"/>
        <v>#VALUE!</v>
      </c>
    </row>
    <row r="142" spans="1:9" s="25" customFormat="1" ht="36.950000000000003" customHeight="1">
      <c r="A142" s="157"/>
      <c r="B142" s="95"/>
      <c r="C142" s="95"/>
      <c r="D142" s="143"/>
      <c r="E142" s="214" t="s">
        <v>153</v>
      </c>
      <c r="F142" s="82" t="e">
        <f>SUMIFS('[1]25세입세출결산 기초자료'!I:I,'[1]25세입세출결산 기초자료'!G:G,E142,'[1]25세입세출결산 기초자료'!B:B,$B$38,'[1]25세입세출결산 기초자료'!C:C,'[1]25세입세출내역서'!$F$4)</f>
        <v>#VALUE!</v>
      </c>
      <c r="G142" s="82" t="e">
        <f>SUMIFS('[1]25세입세출결산 기초자료'!I:I,'[1]25세입세출결산 기초자료'!G:G,E142,'[1]25세입세출결산 기초자료'!B:B,$B$38,'[1]25세입세출결산 기초자료'!C:C,'[1]25세입세출내역서'!$G$4)</f>
        <v>#VALUE!</v>
      </c>
      <c r="H142" s="82" t="e">
        <f>SUMIFS('[1]25세입세출결산 기초자료'!I:I,'[1]25세입세출결산 기초자료'!G:G,E142,'[1]25세입세출결산 기초자료'!B:B,$B$38,'[1]25세입세출결산 기초자료'!C:C,'[1]25세입세출내역서'!$H$4)</f>
        <v>#VALUE!</v>
      </c>
      <c r="I142" s="159" t="e">
        <f t="shared" si="33"/>
        <v>#VALUE!</v>
      </c>
    </row>
    <row r="143" spans="1:9" s="25" customFormat="1" ht="36.950000000000003" customHeight="1">
      <c r="A143" s="157"/>
      <c r="B143" s="95"/>
      <c r="C143" s="95"/>
      <c r="D143" s="143"/>
      <c r="E143" s="214" t="s">
        <v>154</v>
      </c>
      <c r="F143" s="82" t="e">
        <f>SUMIFS('[1]25세입세출결산 기초자료'!I:I,'[1]25세입세출결산 기초자료'!G:G,E143,'[1]25세입세출결산 기초자료'!B:B,$B$38,'[1]25세입세출결산 기초자료'!C:C,'[1]25세입세출내역서'!$F$4)</f>
        <v>#VALUE!</v>
      </c>
      <c r="G143" s="82" t="e">
        <f>SUMIFS('[1]25세입세출결산 기초자료'!I:I,'[1]25세입세출결산 기초자료'!G:G,E143,'[1]25세입세출결산 기초자료'!B:B,$B$38,'[1]25세입세출결산 기초자료'!C:C,'[1]25세입세출내역서'!$G$4)</f>
        <v>#VALUE!</v>
      </c>
      <c r="H143" s="82" t="e">
        <f>SUMIFS('[1]25세입세출결산 기초자료'!I:I,'[1]25세입세출결산 기초자료'!G:G,E143,'[1]25세입세출결산 기초자료'!B:B,$B$38,'[1]25세입세출결산 기초자료'!C:C,'[1]25세입세출내역서'!$H$4)</f>
        <v>#VALUE!</v>
      </c>
      <c r="I143" s="159" t="e">
        <f t="shared" si="33"/>
        <v>#VALUE!</v>
      </c>
    </row>
    <row r="144" spans="1:9" s="25" customFormat="1" ht="36" customHeight="1">
      <c r="A144" s="157"/>
      <c r="B144" s="95"/>
      <c r="C144" s="95"/>
      <c r="D144" s="143"/>
      <c r="E144" s="214" t="s">
        <v>155</v>
      </c>
      <c r="F144" s="82" t="e">
        <f>SUMIFS('[1]25세입세출결산 기초자료'!I:I,'[1]25세입세출결산 기초자료'!G:G,E144,'[1]25세입세출결산 기초자료'!B:B,$B$38,'[1]25세입세출결산 기초자료'!C:C,'[1]25세입세출내역서'!$F$4)</f>
        <v>#VALUE!</v>
      </c>
      <c r="G144" s="82" t="e">
        <f>SUMIFS('[1]25세입세출결산 기초자료'!I:I,'[1]25세입세출결산 기초자료'!G:G,E144,'[1]25세입세출결산 기초자료'!B:B,$B$38,'[1]25세입세출결산 기초자료'!C:C,'[1]25세입세출내역서'!$G$4)</f>
        <v>#VALUE!</v>
      </c>
      <c r="H144" s="82" t="e">
        <f>SUMIFS('[1]25세입세출결산 기초자료'!I:I,'[1]25세입세출결산 기초자료'!G:G,E144,'[1]25세입세출결산 기초자료'!B:B,$B$38,'[1]25세입세출결산 기초자료'!C:C,'[1]25세입세출내역서'!$H$4)</f>
        <v>#VALUE!</v>
      </c>
      <c r="I144" s="159" t="e">
        <f t="shared" si="33"/>
        <v>#VALUE!</v>
      </c>
    </row>
    <row r="145" spans="1:17" s="25" customFormat="1" ht="36" customHeight="1">
      <c r="A145" s="157"/>
      <c r="B145" s="95"/>
      <c r="C145" s="95"/>
      <c r="D145" s="143"/>
      <c r="E145" s="199" t="s">
        <v>156</v>
      </c>
      <c r="F145" s="82" t="e">
        <f>SUMIFS('[1]25세입세출결산 기초자료'!I:I,'[1]25세입세출결산 기초자료'!G:G,E145,'[1]25세입세출결산 기초자료'!B:B,$B$38,'[1]25세입세출결산 기초자료'!C:C,'[1]25세입세출내역서'!$F$4)</f>
        <v>#VALUE!</v>
      </c>
      <c r="G145" s="82" t="e">
        <f>SUMIFS('[1]25세입세출결산 기초자료'!I:I,'[1]25세입세출결산 기초자료'!G:G,E145,'[1]25세입세출결산 기초자료'!B:B,$B$38,'[1]25세입세출결산 기초자료'!C:C,'[1]25세입세출내역서'!$G$4)</f>
        <v>#VALUE!</v>
      </c>
      <c r="H145" s="82" t="e">
        <f>SUMIFS('[1]25세입세출결산 기초자료'!I:I,'[1]25세입세출결산 기초자료'!G:G,E145,'[1]25세입세출결산 기초자료'!B:B,$B$38,'[1]25세입세출결산 기초자료'!C:C,'[1]25세입세출내역서'!$H$4)</f>
        <v>#VALUE!</v>
      </c>
      <c r="I145" s="159" t="e">
        <f t="shared" si="33"/>
        <v>#VALUE!</v>
      </c>
    </row>
    <row r="146" spans="1:17" s="25" customFormat="1" ht="36" customHeight="1">
      <c r="A146" s="157"/>
      <c r="B146" s="95"/>
      <c r="C146" s="95"/>
      <c r="D146" s="249" t="s">
        <v>1</v>
      </c>
      <c r="E146" s="245"/>
      <c r="F146" s="79" t="e">
        <f t="shared" ref="F146:H146" si="34">SUM(F147:F157)</f>
        <v>#VALUE!</v>
      </c>
      <c r="G146" s="79" t="e">
        <f t="shared" si="34"/>
        <v>#VALUE!</v>
      </c>
      <c r="H146" s="79" t="e">
        <f t="shared" si="34"/>
        <v>#VALUE!</v>
      </c>
      <c r="I146" s="158" t="e">
        <f t="shared" si="33"/>
        <v>#VALUE!</v>
      </c>
    </row>
    <row r="147" spans="1:17" s="25" customFormat="1" ht="36" customHeight="1">
      <c r="A147" s="157"/>
      <c r="B147" s="95"/>
      <c r="C147" s="95"/>
      <c r="D147" s="131"/>
      <c r="E147" s="198" t="s">
        <v>9</v>
      </c>
      <c r="F147" s="127" t="e">
        <f>SUMIFS('[1]25세입세출결산 기초자료'!I:I,'[1]25세입세출결산 기초자료'!G:G,E147,'[1]25세입세출결산 기초자료'!B:B,$B$38,'[1]25세입세출결산 기초자료'!C:C,'[1]25세입세출내역서'!$F$4)</f>
        <v>#VALUE!</v>
      </c>
      <c r="G147" s="127" t="e">
        <f>SUMIFS('[1]25세입세출결산 기초자료'!I:I,'[1]25세입세출결산 기초자료'!G:G,E147,'[1]25세입세출결산 기초자료'!B:B,$B$38,'[1]25세입세출결산 기초자료'!C:C,'[1]25세입세출내역서'!$G$4)</f>
        <v>#VALUE!</v>
      </c>
      <c r="H147" s="127" t="e">
        <f>SUMIFS('[1]25세입세출결산 기초자료'!I:I,'[1]25세입세출결산 기초자료'!G:G,E147,'[1]25세입세출결산 기초자료'!B:B,$B$38,'[1]25세입세출결산 기초자료'!C:C,'[1]25세입세출내역서'!$H$4)</f>
        <v>#VALUE!</v>
      </c>
      <c r="I147" s="167" t="e">
        <f t="shared" si="33"/>
        <v>#VALUE!</v>
      </c>
    </row>
    <row r="148" spans="1:17" s="25" customFormat="1" ht="36" customHeight="1">
      <c r="A148" s="157"/>
      <c r="B148" s="95"/>
      <c r="C148" s="95"/>
      <c r="D148" s="131"/>
      <c r="E148" s="196" t="s">
        <v>10</v>
      </c>
      <c r="F148" s="82" t="e">
        <f>SUMIFS('[1]25세입세출결산 기초자료'!I:I,'[1]25세입세출결산 기초자료'!G:G,E148,'[1]25세입세출결산 기초자료'!B:B,$B$38,'[1]25세입세출결산 기초자료'!C:C,'[1]25세입세출내역서'!$F$4)</f>
        <v>#VALUE!</v>
      </c>
      <c r="G148" s="82" t="e">
        <f>SUMIFS('[1]25세입세출결산 기초자료'!I:I,'[1]25세입세출결산 기초자료'!G:G,E148,'[1]25세입세출결산 기초자료'!B:B,$B$38,'[1]25세입세출결산 기초자료'!C:C,'[1]25세입세출내역서'!$G$4)</f>
        <v>#VALUE!</v>
      </c>
      <c r="H148" s="82" t="e">
        <f>SUMIFS('[1]25세입세출결산 기초자료'!I:I,'[1]25세입세출결산 기초자료'!G:G,E148,'[1]25세입세출결산 기초자료'!B:B,$B$38,'[1]25세입세출결산 기초자료'!C:C,'[1]25세입세출내역서'!$H$4)</f>
        <v>#VALUE!</v>
      </c>
      <c r="I148" s="159" t="e">
        <f t="shared" si="33"/>
        <v>#VALUE!</v>
      </c>
    </row>
    <row r="149" spans="1:17" s="25" customFormat="1" ht="36" customHeight="1">
      <c r="A149" s="157"/>
      <c r="B149" s="95"/>
      <c r="C149" s="95"/>
      <c r="D149" s="131"/>
      <c r="E149" s="196" t="s">
        <v>11</v>
      </c>
      <c r="F149" s="82" t="e">
        <f>SUMIFS('[1]25세입세출결산 기초자료'!I:I,'[1]25세입세출결산 기초자료'!G:G,E149,'[1]25세입세출결산 기초자료'!B:B,$B$38,'[1]25세입세출결산 기초자료'!C:C,'[1]25세입세출내역서'!$F$4)</f>
        <v>#VALUE!</v>
      </c>
      <c r="G149" s="82" t="e">
        <f>SUMIFS('[1]25세입세출결산 기초자료'!I:I,'[1]25세입세출결산 기초자료'!G:G,E149,'[1]25세입세출결산 기초자료'!B:B,$B$38,'[1]25세입세출결산 기초자료'!C:C,'[1]25세입세출내역서'!$G$4)</f>
        <v>#VALUE!</v>
      </c>
      <c r="H149" s="82" t="e">
        <f>SUMIFS('[1]25세입세출결산 기초자료'!I:I,'[1]25세입세출결산 기초자료'!G:G,E149,'[1]25세입세출결산 기초자료'!B:B,$B$38,'[1]25세입세출결산 기초자료'!C:C,'[1]25세입세출내역서'!$H$4)</f>
        <v>#VALUE!</v>
      </c>
      <c r="I149" s="159" t="e">
        <f t="shared" si="33"/>
        <v>#VALUE!</v>
      </c>
    </row>
    <row r="150" spans="1:17" s="25" customFormat="1" ht="36" customHeight="1">
      <c r="A150" s="157"/>
      <c r="B150" s="95"/>
      <c r="C150" s="95"/>
      <c r="D150" s="131"/>
      <c r="E150" s="196" t="s">
        <v>157</v>
      </c>
      <c r="F150" s="82" t="e">
        <f>SUMIFS('[1]25세입세출결산 기초자료'!I:I,'[1]25세입세출결산 기초자료'!G:G,E150,'[1]25세입세출결산 기초자료'!B:B,$B$38,'[1]25세입세출결산 기초자료'!C:C,'[1]25세입세출내역서'!$F$4)</f>
        <v>#VALUE!</v>
      </c>
      <c r="G150" s="82" t="e">
        <f>SUMIFS('[1]25세입세출결산 기초자료'!I:I,'[1]25세입세출결산 기초자료'!G:G,E150,'[1]25세입세출결산 기초자료'!B:B,$B$38,'[1]25세입세출결산 기초자료'!C:C,'[1]25세입세출내역서'!$G$4)</f>
        <v>#VALUE!</v>
      </c>
      <c r="H150" s="82" t="e">
        <f>SUMIFS('[1]25세입세출결산 기초자료'!I:I,'[1]25세입세출결산 기초자료'!G:G,E150,'[1]25세입세출결산 기초자료'!B:B,$B$38,'[1]25세입세출결산 기초자료'!C:C,'[1]25세입세출내역서'!$H$4)</f>
        <v>#VALUE!</v>
      </c>
      <c r="I150" s="159" t="e">
        <f t="shared" si="33"/>
        <v>#VALUE!</v>
      </c>
    </row>
    <row r="151" spans="1:17" s="25" customFormat="1" ht="36" customHeight="1">
      <c r="A151" s="157"/>
      <c r="B151" s="95"/>
      <c r="C151" s="95"/>
      <c r="D151" s="131"/>
      <c r="E151" s="196" t="s">
        <v>158</v>
      </c>
      <c r="F151" s="82" t="e">
        <f>SUMIFS('[1]25세입세출결산 기초자료'!I:I,'[1]25세입세출결산 기초자료'!G:G,E151,'[1]25세입세출결산 기초자료'!B:B,$B$38,'[1]25세입세출결산 기초자료'!C:C,'[1]25세입세출내역서'!$F$4)</f>
        <v>#VALUE!</v>
      </c>
      <c r="G151" s="82" t="e">
        <f>SUMIFS('[1]25세입세출결산 기초자료'!I:I,'[1]25세입세출결산 기초자료'!G:G,E151,'[1]25세입세출결산 기초자료'!B:B,$B$38,'[1]25세입세출결산 기초자료'!C:C,'[1]25세입세출내역서'!$G$4)</f>
        <v>#VALUE!</v>
      </c>
      <c r="H151" s="82" t="e">
        <f>SUMIFS('[1]25세입세출결산 기초자료'!I:I,'[1]25세입세출결산 기초자료'!G:G,E151,'[1]25세입세출결산 기초자료'!B:B,$B$38,'[1]25세입세출결산 기초자료'!C:C,'[1]25세입세출내역서'!$H$4)</f>
        <v>#VALUE!</v>
      </c>
      <c r="I151" s="159" t="e">
        <f t="shared" si="33"/>
        <v>#VALUE!</v>
      </c>
    </row>
    <row r="152" spans="1:17" s="25" customFormat="1" ht="36" customHeight="1">
      <c r="A152" s="157"/>
      <c r="B152" s="95"/>
      <c r="C152" s="95"/>
      <c r="D152" s="131"/>
      <c r="E152" s="196" t="s">
        <v>159</v>
      </c>
      <c r="F152" s="82" t="e">
        <f>SUMIFS('[1]25세입세출결산 기초자료'!I:I,'[1]25세입세출결산 기초자료'!G:G,E152,'[1]25세입세출결산 기초자료'!B:B,$B$38,'[1]25세입세출결산 기초자료'!C:C,'[1]25세입세출내역서'!$F$4)</f>
        <v>#VALUE!</v>
      </c>
      <c r="G152" s="82" t="e">
        <f>SUMIFS('[1]25세입세출결산 기초자료'!I:I,'[1]25세입세출결산 기초자료'!G:G,E152,'[1]25세입세출결산 기초자료'!B:B,$B$38,'[1]25세입세출결산 기초자료'!C:C,'[1]25세입세출내역서'!$G$4)</f>
        <v>#VALUE!</v>
      </c>
      <c r="H152" s="82" t="e">
        <f>SUMIFS('[1]25세입세출결산 기초자료'!I:I,'[1]25세입세출결산 기초자료'!G:G,E152,'[1]25세입세출결산 기초자료'!B:B,$B$38,'[1]25세입세출결산 기초자료'!C:C,'[1]25세입세출내역서'!$H$4)</f>
        <v>#VALUE!</v>
      </c>
      <c r="I152" s="159" t="e">
        <f t="shared" si="33"/>
        <v>#VALUE!</v>
      </c>
    </row>
    <row r="153" spans="1:17" s="25" customFormat="1" ht="36" customHeight="1">
      <c r="A153" s="157"/>
      <c r="B153" s="95"/>
      <c r="C153" s="95"/>
      <c r="D153" s="131"/>
      <c r="E153" s="196" t="s">
        <v>160</v>
      </c>
      <c r="F153" s="82" t="e">
        <f>SUMIFS('[1]25세입세출결산 기초자료'!I:I,'[1]25세입세출결산 기초자료'!G:G,E153,'[1]25세입세출결산 기초자료'!B:B,$B$38,'[1]25세입세출결산 기초자료'!C:C,'[1]25세입세출내역서'!$F$4)</f>
        <v>#VALUE!</v>
      </c>
      <c r="G153" s="82" t="e">
        <f>SUMIFS('[1]25세입세출결산 기초자료'!I:I,'[1]25세입세출결산 기초자료'!G:G,E153,'[1]25세입세출결산 기초자료'!B:B,$B$38,'[1]25세입세출결산 기초자료'!C:C,'[1]25세입세출내역서'!$G$4)</f>
        <v>#VALUE!</v>
      </c>
      <c r="H153" s="82" t="e">
        <f>SUMIFS('[1]25세입세출결산 기초자료'!I:I,'[1]25세입세출결산 기초자료'!G:G,E153,'[1]25세입세출결산 기초자료'!B:B,$B$38,'[1]25세입세출결산 기초자료'!C:C,'[1]25세입세출내역서'!$H$4)</f>
        <v>#VALUE!</v>
      </c>
      <c r="I153" s="159" t="e">
        <f t="shared" si="33"/>
        <v>#VALUE!</v>
      </c>
    </row>
    <row r="154" spans="1:17" s="25" customFormat="1" ht="36" customHeight="1">
      <c r="A154" s="157"/>
      <c r="B154" s="95"/>
      <c r="C154" s="95"/>
      <c r="D154" s="131"/>
      <c r="E154" s="196" t="s">
        <v>161</v>
      </c>
      <c r="F154" s="82" t="e">
        <f>SUMIFS('[1]25세입세출결산 기초자료'!I:I,'[1]25세입세출결산 기초자료'!G:G,E154,'[1]25세입세출결산 기초자료'!B:B,$B$38,'[1]25세입세출결산 기초자료'!C:C,'[1]25세입세출내역서'!$F$4)</f>
        <v>#VALUE!</v>
      </c>
      <c r="G154" s="82" t="e">
        <f>SUMIFS('[1]25세입세출결산 기초자료'!I:I,'[1]25세입세출결산 기초자료'!G:G,E154,'[1]25세입세출결산 기초자료'!B:B,$B$38,'[1]25세입세출결산 기초자료'!C:C,'[1]25세입세출내역서'!$G$4)</f>
        <v>#VALUE!</v>
      </c>
      <c r="H154" s="82" t="e">
        <f>SUMIFS('[1]25세입세출결산 기초자료'!I:I,'[1]25세입세출결산 기초자료'!G:G,E154,'[1]25세입세출결산 기초자료'!B:B,$B$38,'[1]25세입세출결산 기초자료'!C:C,'[1]25세입세출내역서'!$H$4)</f>
        <v>#VALUE!</v>
      </c>
      <c r="I154" s="159" t="e">
        <f t="shared" si="33"/>
        <v>#VALUE!</v>
      </c>
    </row>
    <row r="155" spans="1:17" s="25" customFormat="1" ht="36" customHeight="1">
      <c r="A155" s="157"/>
      <c r="B155" s="95"/>
      <c r="C155" s="95"/>
      <c r="D155" s="131"/>
      <c r="E155" s="196" t="s">
        <v>162</v>
      </c>
      <c r="F155" s="82" t="e">
        <f>SUMIFS('[1]25세입세출결산 기초자료'!I:I,'[1]25세입세출결산 기초자료'!G:G,E155,'[1]25세입세출결산 기초자료'!B:B,$B$38,'[1]25세입세출결산 기초자료'!C:C,'[1]25세입세출내역서'!$F$4)</f>
        <v>#VALUE!</v>
      </c>
      <c r="G155" s="82" t="e">
        <f>SUMIFS('[1]25세입세출결산 기초자료'!I:I,'[1]25세입세출결산 기초자료'!G:G,E155,'[1]25세입세출결산 기초자료'!B:B,$B$38,'[1]25세입세출결산 기초자료'!C:C,'[1]25세입세출내역서'!$G$4)</f>
        <v>#VALUE!</v>
      </c>
      <c r="H155" s="82" t="e">
        <f>SUMIFS('[1]25세입세출결산 기초자료'!I:I,'[1]25세입세출결산 기초자료'!G:G,E155,'[1]25세입세출결산 기초자료'!B:B,$B$38,'[1]25세입세출결산 기초자료'!C:C,'[1]25세입세출내역서'!$H$4)</f>
        <v>#VALUE!</v>
      </c>
      <c r="I155" s="159" t="e">
        <f t="shared" si="33"/>
        <v>#VALUE!</v>
      </c>
    </row>
    <row r="156" spans="1:17" s="25" customFormat="1" ht="36" customHeight="1">
      <c r="A156" s="157"/>
      <c r="B156" s="95"/>
      <c r="C156" s="95"/>
      <c r="D156" s="131"/>
      <c r="E156" s="196" t="s">
        <v>163</v>
      </c>
      <c r="F156" s="82" t="e">
        <f>SUMIFS('[1]25세입세출결산 기초자료'!I:I,'[1]25세입세출결산 기초자료'!G:G,E156,'[1]25세입세출결산 기초자료'!B:B,$B$38,'[1]25세입세출결산 기초자료'!C:C,'[1]25세입세출내역서'!$F$4)</f>
        <v>#VALUE!</v>
      </c>
      <c r="G156" s="82" t="e">
        <f>SUMIFS('[1]25세입세출결산 기초자료'!I:I,'[1]25세입세출결산 기초자료'!G:G,E156,'[1]25세입세출결산 기초자료'!B:B,$B$38,'[1]25세입세출결산 기초자료'!C:C,'[1]25세입세출내역서'!$G$4)</f>
        <v>#VALUE!</v>
      </c>
      <c r="H156" s="82" t="e">
        <f>SUMIFS('[1]25세입세출결산 기초자료'!I:I,'[1]25세입세출결산 기초자료'!G:G,E156,'[1]25세입세출결산 기초자료'!B:B,$B$38,'[1]25세입세출결산 기초자료'!C:C,'[1]25세입세출내역서'!$H$4)</f>
        <v>#VALUE!</v>
      </c>
      <c r="I156" s="159" t="e">
        <f t="shared" si="33"/>
        <v>#VALUE!</v>
      </c>
    </row>
    <row r="157" spans="1:17" s="16" customFormat="1" ht="36" customHeight="1">
      <c r="A157" s="157"/>
      <c r="B157" s="95"/>
      <c r="C157" s="95"/>
      <c r="D157" s="131"/>
      <c r="E157" s="197" t="s">
        <v>164</v>
      </c>
      <c r="F157" s="108" t="e">
        <f>SUMIFS('[1]25세입세출결산 기초자료'!I:I,'[1]25세입세출결산 기초자료'!G:G,E157,'[1]25세입세출결산 기초자료'!B:B,$B$38,'[1]25세입세출결산 기초자료'!C:C,'[1]25세입세출내역서'!$F$4)</f>
        <v>#VALUE!</v>
      </c>
      <c r="G157" s="108" t="e">
        <f>SUMIFS('[1]25세입세출결산 기초자료'!I:I,'[1]25세입세출결산 기초자료'!G:G,E157,'[1]25세입세출결산 기초자료'!B:B,$B$38,'[1]25세입세출결산 기초자료'!C:C,'[1]25세입세출내역서'!$G$4)</f>
        <v>#VALUE!</v>
      </c>
      <c r="H157" s="108" t="e">
        <f>SUMIFS('[1]25세입세출결산 기초자료'!I:I,'[1]25세입세출결산 기초자료'!G:G,E157,'[1]25세입세출결산 기초자료'!B:B,$B$38,'[1]25세입세출결산 기초자료'!C:C,'[1]25세입세출내역서'!$H$4)</f>
        <v>#VALUE!</v>
      </c>
      <c r="I157" s="192" t="e">
        <f t="shared" si="33"/>
        <v>#VALUE!</v>
      </c>
      <c r="L157" s="24"/>
      <c r="M157" s="24"/>
      <c r="N157" s="24"/>
      <c r="O157" s="24"/>
      <c r="P157" s="24"/>
      <c r="Q157" s="24"/>
    </row>
    <row r="158" spans="1:17" s="24" customFormat="1" ht="36" customHeight="1">
      <c r="A158" s="170"/>
      <c r="B158" s="171"/>
      <c r="C158" s="193"/>
      <c r="D158" s="194" t="s">
        <v>39</v>
      </c>
      <c r="E158" s="195"/>
      <c r="F158" s="174" t="e">
        <f t="shared" ref="F158:H158" si="35">F159</f>
        <v>#VALUE!</v>
      </c>
      <c r="G158" s="174" t="e">
        <f t="shared" si="35"/>
        <v>#VALUE!</v>
      </c>
      <c r="H158" s="174" t="e">
        <f t="shared" si="35"/>
        <v>#VALUE!</v>
      </c>
      <c r="I158" s="175" t="e">
        <f t="shared" si="33"/>
        <v>#VALUE!</v>
      </c>
    </row>
    <row r="159" spans="1:17" s="24" customFormat="1" ht="36" customHeight="1" thickBot="1">
      <c r="A159" s="205"/>
      <c r="B159" s="206"/>
      <c r="C159" s="207"/>
      <c r="D159" s="147"/>
      <c r="E159" s="208" t="s">
        <v>51</v>
      </c>
      <c r="F159" s="146" t="e">
        <f>SUMIFS('[1]25세입세출결산 기초자료'!I:I,'[1]25세입세출결산 기초자료'!G:G,E159,'[1]25세입세출결산 기초자료'!B:B,$B$38,'[1]25세입세출결산 기초자료'!C:C,'[1]25세입세출내역서'!$F$4)</f>
        <v>#VALUE!</v>
      </c>
      <c r="G159" s="146" t="e">
        <f>SUMIFS('[1]25세입세출결산 기초자료'!I:I,'[1]25세입세출결산 기초자료'!G:G,E159,'[1]25세입세출결산 기초자료'!B:B,$B$38,'[1]25세입세출결산 기초자료'!C:C,'[1]25세입세출내역서'!$G$4)</f>
        <v>#VALUE!</v>
      </c>
      <c r="H159" s="146" t="e">
        <f>SUMIFS('[1]25세입세출결산 기초자료'!I:I,'[1]25세입세출결산 기초자료'!G:G,E159,'[1]25세입세출결산 기초자료'!B:B,$B$38,'[1]25세입세출결산 기초자료'!C:C,'[1]25세입세출내역서'!$H$4)</f>
        <v>#VALUE!</v>
      </c>
      <c r="I159" s="209" t="e">
        <f t="shared" si="33"/>
        <v>#VALUE!</v>
      </c>
    </row>
    <row r="160" spans="1:17">
      <c r="A160" s="19"/>
      <c r="B160" s="19"/>
      <c r="C160" s="19"/>
      <c r="D160" s="20"/>
      <c r="E160" s="20"/>
      <c r="F160" s="21"/>
      <c r="G160" s="21"/>
      <c r="H160" s="21"/>
      <c r="I160" s="22"/>
    </row>
    <row r="161" spans="1:9">
      <c r="A161" s="19"/>
      <c r="B161" s="19"/>
      <c r="C161" s="19"/>
      <c r="D161" s="20"/>
      <c r="E161" s="20"/>
      <c r="F161" s="21"/>
      <c r="G161" s="21"/>
      <c r="H161" s="21"/>
      <c r="I161" s="22"/>
    </row>
    <row r="162" spans="1:9">
      <c r="A162" s="19"/>
      <c r="B162" s="19"/>
      <c r="C162" s="19"/>
      <c r="D162" s="20"/>
      <c r="E162" s="20"/>
      <c r="F162" s="21"/>
      <c r="G162" s="21"/>
      <c r="H162" s="21"/>
      <c r="I162" s="22"/>
    </row>
    <row r="163" spans="1:9">
      <c r="A163" s="1"/>
      <c r="B163" s="1"/>
      <c r="C163" s="1"/>
      <c r="E163" s="2"/>
    </row>
    <row r="164" spans="1:9">
      <c r="A164" s="1"/>
      <c r="B164" s="1"/>
      <c r="C164" s="1"/>
      <c r="E164" s="2"/>
    </row>
    <row r="165" spans="1:9">
      <c r="A165" s="1"/>
      <c r="B165" s="1"/>
      <c r="C165" s="1"/>
      <c r="E165" s="2"/>
    </row>
    <row r="166" spans="1:9">
      <c r="A166" s="1"/>
      <c r="B166" s="1"/>
      <c r="C166" s="1"/>
      <c r="E166" s="2"/>
    </row>
    <row r="167" spans="1:9">
      <c r="A167" s="1"/>
      <c r="B167" s="1"/>
      <c r="C167" s="1"/>
      <c r="E167" s="2"/>
    </row>
    <row r="168" spans="1:9">
      <c r="A168" s="1"/>
      <c r="B168" s="1"/>
      <c r="C168" s="1"/>
      <c r="E168" s="2"/>
    </row>
    <row r="169" spans="1:9">
      <c r="A169" s="1"/>
      <c r="B169" s="1"/>
      <c r="C169" s="1"/>
      <c r="E169" s="2"/>
    </row>
    <row r="170" spans="1:9">
      <c r="A170" s="1"/>
      <c r="B170" s="1"/>
      <c r="C170" s="1"/>
      <c r="E170" s="2"/>
    </row>
    <row r="171" spans="1:9">
      <c r="A171" s="1"/>
      <c r="B171" s="1"/>
      <c r="C171" s="1"/>
      <c r="E171" s="2"/>
    </row>
    <row r="172" spans="1:9">
      <c r="A172" s="1"/>
      <c r="B172" s="1"/>
      <c r="C172" s="1"/>
      <c r="E172" s="2"/>
    </row>
    <row r="173" spans="1:9">
      <c r="A173" s="1"/>
      <c r="B173" s="1"/>
      <c r="C173" s="1"/>
      <c r="E173" s="2"/>
    </row>
    <row r="174" spans="1:9">
      <c r="A174" s="1"/>
      <c r="B174" s="1"/>
      <c r="C174" s="1"/>
      <c r="E174" s="2"/>
    </row>
    <row r="175" spans="1:9">
      <c r="A175" s="1"/>
      <c r="B175" s="1"/>
      <c r="C175" s="1"/>
      <c r="E175" s="2"/>
    </row>
    <row r="176" spans="1:9">
      <c r="A176" s="1"/>
      <c r="B176" s="1"/>
      <c r="C176" s="1"/>
      <c r="E176" s="2"/>
    </row>
    <row r="177" spans="1:5">
      <c r="A177" s="1"/>
      <c r="B177" s="1"/>
      <c r="C177" s="1"/>
      <c r="E177" s="2"/>
    </row>
    <row r="178" spans="1:5">
      <c r="A178" s="1"/>
      <c r="B178" s="1"/>
      <c r="C178" s="1"/>
      <c r="E178" s="2"/>
    </row>
    <row r="179" spans="1:5">
      <c r="A179" s="1"/>
      <c r="B179" s="1"/>
      <c r="C179" s="1"/>
      <c r="E179" s="2"/>
    </row>
    <row r="180" spans="1:5">
      <c r="A180" s="1"/>
      <c r="B180" s="1"/>
      <c r="C180" s="1"/>
      <c r="E180" s="2"/>
    </row>
    <row r="181" spans="1:5">
      <c r="A181" s="1"/>
      <c r="B181" s="1"/>
      <c r="C181" s="1"/>
      <c r="E181" s="2"/>
    </row>
    <row r="182" spans="1:5">
      <c r="A182" s="1"/>
      <c r="B182" s="1"/>
      <c r="C182" s="1"/>
      <c r="E182" s="2"/>
    </row>
    <row r="183" spans="1:5">
      <c r="A183" s="1"/>
      <c r="B183" s="1"/>
      <c r="C183" s="1"/>
      <c r="E183" s="2"/>
    </row>
    <row r="184" spans="1:5">
      <c r="A184" s="1"/>
      <c r="B184" s="1"/>
      <c r="C184" s="1"/>
      <c r="E184" s="2"/>
    </row>
    <row r="185" spans="1:5">
      <c r="A185" s="1"/>
      <c r="B185" s="1"/>
      <c r="C185" s="1"/>
      <c r="E185" s="2"/>
    </row>
    <row r="186" spans="1:5">
      <c r="A186" s="1"/>
      <c r="B186" s="1"/>
      <c r="C186" s="1"/>
      <c r="E186" s="2"/>
    </row>
    <row r="187" spans="1:5">
      <c r="A187" s="1"/>
      <c r="B187" s="1"/>
      <c r="C187" s="1"/>
      <c r="E187" s="2"/>
    </row>
    <row r="188" spans="1:5">
      <c r="A188" s="1"/>
      <c r="B188" s="1"/>
      <c r="C188" s="1"/>
      <c r="E188" s="2"/>
    </row>
    <row r="189" spans="1:5">
      <c r="A189" s="1"/>
      <c r="B189" s="1"/>
      <c r="C189" s="1"/>
      <c r="E189" s="2"/>
    </row>
    <row r="190" spans="1:5">
      <c r="A190" s="1"/>
      <c r="B190" s="1"/>
      <c r="C190" s="1"/>
      <c r="E190" s="2"/>
    </row>
    <row r="191" spans="1:5">
      <c r="A191" s="1"/>
      <c r="B191" s="1"/>
      <c r="C191" s="1"/>
      <c r="E191" s="2"/>
    </row>
    <row r="192" spans="1:5">
      <c r="A192" s="1"/>
      <c r="B192" s="1"/>
      <c r="C192" s="1"/>
      <c r="E192" s="2"/>
    </row>
    <row r="193" spans="1:5">
      <c r="A193" s="1"/>
      <c r="B193" s="1"/>
      <c r="C193" s="1"/>
      <c r="E193" s="2"/>
    </row>
    <row r="194" spans="1:5">
      <c r="A194" s="1"/>
      <c r="B194" s="1"/>
      <c r="C194" s="1"/>
      <c r="E194" s="2"/>
    </row>
    <row r="195" spans="1:5">
      <c r="A195" s="1"/>
      <c r="B195" s="1"/>
      <c r="C195" s="1"/>
      <c r="E195" s="2"/>
    </row>
    <row r="196" spans="1:5">
      <c r="A196" s="1"/>
      <c r="B196" s="1"/>
      <c r="C196" s="1"/>
      <c r="E196" s="2"/>
    </row>
    <row r="197" spans="1:5">
      <c r="A197" s="1"/>
      <c r="B197" s="1"/>
      <c r="C197" s="1"/>
      <c r="E197" s="2"/>
    </row>
    <row r="198" spans="1:5">
      <c r="A198" s="1"/>
      <c r="B198" s="1"/>
      <c r="C198" s="1"/>
      <c r="E198" s="2"/>
    </row>
    <row r="199" spans="1:5">
      <c r="A199" s="1"/>
      <c r="B199" s="1"/>
      <c r="C199" s="1"/>
      <c r="E199" s="2"/>
    </row>
    <row r="200" spans="1:5">
      <c r="A200" s="1"/>
      <c r="B200" s="1"/>
      <c r="C200" s="1"/>
      <c r="E200" s="2"/>
    </row>
    <row r="201" spans="1:5">
      <c r="A201" s="1"/>
      <c r="B201" s="1"/>
      <c r="C201" s="1"/>
      <c r="E201" s="2"/>
    </row>
    <row r="202" spans="1:5">
      <c r="A202" s="1"/>
      <c r="B202" s="1"/>
      <c r="C202" s="1"/>
      <c r="E202" s="2"/>
    </row>
    <row r="203" spans="1:5">
      <c r="A203" s="1"/>
      <c r="B203" s="1"/>
      <c r="C203" s="1"/>
      <c r="E203" s="2"/>
    </row>
    <row r="204" spans="1:5">
      <c r="A204" s="1"/>
      <c r="B204" s="1"/>
      <c r="C204" s="1"/>
      <c r="E204" s="2"/>
    </row>
    <row r="205" spans="1:5">
      <c r="A205" s="1"/>
      <c r="B205" s="1"/>
      <c r="C205" s="1"/>
      <c r="E205" s="2"/>
    </row>
    <row r="206" spans="1:5">
      <c r="A206" s="1"/>
      <c r="B206" s="1"/>
      <c r="C206" s="1"/>
      <c r="E206" s="2"/>
    </row>
    <row r="207" spans="1:5">
      <c r="A207" s="1"/>
      <c r="B207" s="1"/>
      <c r="C207" s="1"/>
      <c r="E207" s="2"/>
    </row>
    <row r="208" spans="1:5">
      <c r="A208" s="1"/>
      <c r="B208" s="1"/>
      <c r="C208" s="1"/>
      <c r="E208" s="2"/>
    </row>
    <row r="209" spans="1:5">
      <c r="A209" s="1"/>
      <c r="B209" s="1"/>
      <c r="C209" s="1"/>
      <c r="E209" s="2"/>
    </row>
    <row r="210" spans="1:5">
      <c r="A210" s="1"/>
      <c r="B210" s="1"/>
      <c r="C210" s="1"/>
      <c r="E210" s="2"/>
    </row>
    <row r="211" spans="1:5">
      <c r="A211" s="1"/>
      <c r="B211" s="1"/>
      <c r="C211" s="1"/>
      <c r="E211" s="2"/>
    </row>
    <row r="212" spans="1:5">
      <c r="A212" s="1"/>
      <c r="B212" s="1"/>
      <c r="C212" s="1"/>
      <c r="E212" s="2"/>
    </row>
    <row r="213" spans="1:5">
      <c r="A213" s="1"/>
      <c r="B213" s="1"/>
      <c r="C213" s="1"/>
      <c r="E213" s="2"/>
    </row>
    <row r="214" spans="1:5">
      <c r="A214" s="1"/>
      <c r="B214" s="1"/>
      <c r="C214" s="1"/>
      <c r="E214" s="2"/>
    </row>
    <row r="215" spans="1:5">
      <c r="A215" s="1"/>
      <c r="B215" s="1"/>
      <c r="C215" s="1"/>
      <c r="E215" s="2"/>
    </row>
    <row r="216" spans="1:5">
      <c r="A216" s="1"/>
      <c r="B216" s="1"/>
      <c r="C216" s="1"/>
      <c r="E216" s="2"/>
    </row>
    <row r="217" spans="1:5">
      <c r="A217" s="1"/>
      <c r="B217" s="1"/>
      <c r="C217" s="1"/>
      <c r="E217" s="2"/>
    </row>
    <row r="218" spans="1:5">
      <c r="A218" s="1"/>
      <c r="B218" s="1"/>
      <c r="C218" s="1"/>
      <c r="E218" s="2"/>
    </row>
    <row r="219" spans="1:5">
      <c r="A219" s="1"/>
      <c r="B219" s="1"/>
      <c r="C219" s="1"/>
      <c r="E219" s="2"/>
    </row>
    <row r="220" spans="1:5">
      <c r="A220" s="1"/>
      <c r="B220" s="1"/>
      <c r="C220" s="1"/>
      <c r="E220" s="2"/>
    </row>
    <row r="221" spans="1:5">
      <c r="A221" s="1"/>
      <c r="B221" s="1"/>
      <c r="C221" s="1"/>
      <c r="E221" s="2"/>
    </row>
    <row r="222" spans="1:5">
      <c r="A222" s="1"/>
      <c r="B222" s="1"/>
      <c r="C222" s="1"/>
      <c r="E222" s="2"/>
    </row>
    <row r="223" spans="1:5">
      <c r="A223" s="1"/>
      <c r="B223" s="1"/>
      <c r="C223" s="1"/>
      <c r="E223" s="2"/>
    </row>
    <row r="224" spans="1:5">
      <c r="A224" s="1"/>
      <c r="B224" s="1"/>
      <c r="C224" s="1"/>
      <c r="E224" s="2"/>
    </row>
    <row r="225" spans="1:5">
      <c r="A225" s="1"/>
      <c r="B225" s="1"/>
      <c r="C225" s="1"/>
      <c r="E225" s="2"/>
    </row>
    <row r="226" spans="1:5">
      <c r="A226" s="1"/>
      <c r="B226" s="1"/>
      <c r="C226" s="1"/>
      <c r="E226" s="2"/>
    </row>
    <row r="227" spans="1:5">
      <c r="A227" s="1"/>
      <c r="B227" s="1"/>
      <c r="C227" s="1"/>
      <c r="E227" s="2"/>
    </row>
    <row r="228" spans="1:5">
      <c r="A228" s="1"/>
      <c r="B228" s="1"/>
      <c r="C228" s="1"/>
      <c r="E228" s="2"/>
    </row>
    <row r="229" spans="1:5">
      <c r="A229" s="1"/>
      <c r="B229" s="1"/>
      <c r="C229" s="1"/>
      <c r="E229" s="2"/>
    </row>
    <row r="230" spans="1:5">
      <c r="A230" s="1"/>
      <c r="B230" s="1"/>
      <c r="C230" s="1"/>
      <c r="E230" s="2"/>
    </row>
    <row r="231" spans="1:5">
      <c r="A231" s="1"/>
      <c r="B231" s="1"/>
      <c r="C231" s="1"/>
      <c r="E231" s="2"/>
    </row>
    <row r="232" spans="1:5">
      <c r="A232" s="1"/>
      <c r="B232" s="1"/>
      <c r="C232" s="1"/>
      <c r="E232" s="2"/>
    </row>
    <row r="233" spans="1:5">
      <c r="A233" s="1"/>
      <c r="B233" s="1"/>
      <c r="C233" s="1"/>
      <c r="E233" s="2"/>
    </row>
    <row r="234" spans="1:5">
      <c r="A234" s="1"/>
      <c r="B234" s="1"/>
      <c r="C234" s="1"/>
      <c r="E234" s="2"/>
    </row>
    <row r="235" spans="1:5">
      <c r="A235" s="1"/>
      <c r="B235" s="1"/>
      <c r="C235" s="1"/>
      <c r="E235" s="2"/>
    </row>
    <row r="236" spans="1:5">
      <c r="A236" s="1"/>
      <c r="B236" s="1"/>
      <c r="C236" s="1"/>
      <c r="E236" s="2"/>
    </row>
    <row r="237" spans="1:5">
      <c r="A237" s="1"/>
      <c r="B237" s="1"/>
      <c r="C237" s="1"/>
      <c r="E237" s="2"/>
    </row>
    <row r="238" spans="1:5">
      <c r="A238" s="1"/>
      <c r="B238" s="1"/>
      <c r="C238" s="1"/>
      <c r="E238" s="2"/>
    </row>
    <row r="239" spans="1:5">
      <c r="A239" s="1"/>
      <c r="B239" s="1"/>
      <c r="C239" s="1"/>
      <c r="E239" s="2"/>
    </row>
    <row r="240" spans="1:5">
      <c r="A240" s="1"/>
      <c r="B240" s="1"/>
      <c r="C240" s="1"/>
      <c r="E240" s="2"/>
    </row>
    <row r="241" spans="1:5">
      <c r="A241" s="1"/>
      <c r="B241" s="1"/>
      <c r="C241" s="1"/>
      <c r="E241" s="2"/>
    </row>
    <row r="242" spans="1:5">
      <c r="A242" s="1"/>
      <c r="B242" s="1"/>
      <c r="C242" s="1"/>
      <c r="E242" s="2"/>
    </row>
    <row r="243" spans="1:5">
      <c r="A243" s="1"/>
      <c r="B243" s="1"/>
      <c r="C243" s="1"/>
      <c r="E243" s="2"/>
    </row>
    <row r="244" spans="1:5">
      <c r="A244" s="1"/>
      <c r="B244" s="1"/>
      <c r="C244" s="1"/>
      <c r="E244" s="2"/>
    </row>
    <row r="245" spans="1:5">
      <c r="A245" s="1"/>
      <c r="B245" s="1"/>
      <c r="C245" s="1"/>
      <c r="E245" s="2"/>
    </row>
    <row r="246" spans="1:5">
      <c r="A246" s="1"/>
      <c r="B246" s="1"/>
      <c r="C246" s="1"/>
      <c r="E246" s="2"/>
    </row>
    <row r="247" spans="1:5">
      <c r="A247" s="1"/>
      <c r="B247" s="1"/>
      <c r="C247" s="1"/>
      <c r="E247" s="2"/>
    </row>
    <row r="248" spans="1:5">
      <c r="A248" s="1"/>
      <c r="B248" s="1"/>
      <c r="C248" s="1"/>
      <c r="E248" s="2"/>
    </row>
    <row r="249" spans="1:5">
      <c r="A249" s="1"/>
      <c r="B249" s="1"/>
      <c r="C249" s="1"/>
      <c r="E249" s="2"/>
    </row>
    <row r="250" spans="1:5">
      <c r="A250" s="1"/>
      <c r="B250" s="1"/>
      <c r="C250" s="1"/>
      <c r="E250" s="2"/>
    </row>
    <row r="251" spans="1:5">
      <c r="A251" s="1"/>
      <c r="B251" s="1"/>
      <c r="C251" s="1"/>
      <c r="E251" s="2"/>
    </row>
    <row r="252" spans="1:5">
      <c r="A252" s="1"/>
      <c r="B252" s="1"/>
      <c r="C252" s="1"/>
      <c r="E252" s="2"/>
    </row>
    <row r="253" spans="1:5">
      <c r="A253" s="1"/>
      <c r="B253" s="1"/>
      <c r="C253" s="1"/>
      <c r="E253" s="2"/>
    </row>
    <row r="254" spans="1:5">
      <c r="A254" s="1"/>
      <c r="B254" s="1"/>
      <c r="C254" s="1"/>
      <c r="E254" s="2"/>
    </row>
    <row r="255" spans="1:5">
      <c r="A255" s="1"/>
      <c r="B255" s="1"/>
      <c r="C255" s="1"/>
      <c r="E255" s="2"/>
    </row>
    <row r="256" spans="1:5">
      <c r="A256" s="1"/>
      <c r="B256" s="1"/>
      <c r="C256" s="1"/>
      <c r="E256" s="2"/>
    </row>
    <row r="257" spans="1:5">
      <c r="A257" s="1"/>
      <c r="B257" s="1"/>
      <c r="C257" s="1"/>
      <c r="E257" s="2"/>
    </row>
    <row r="258" spans="1:5">
      <c r="A258" s="1"/>
      <c r="B258" s="1"/>
      <c r="C258" s="1"/>
      <c r="E258" s="2"/>
    </row>
    <row r="259" spans="1:5">
      <c r="A259" s="1"/>
      <c r="B259" s="1"/>
      <c r="C259" s="1"/>
      <c r="E259" s="2"/>
    </row>
    <row r="260" spans="1:5">
      <c r="A260" s="1"/>
      <c r="B260" s="1"/>
      <c r="C260" s="1"/>
      <c r="E260" s="2"/>
    </row>
    <row r="261" spans="1:5">
      <c r="A261" s="1"/>
      <c r="B261" s="1"/>
      <c r="C261" s="1"/>
      <c r="E261" s="2"/>
    </row>
    <row r="262" spans="1:5">
      <c r="A262" s="1"/>
      <c r="B262" s="1"/>
      <c r="C262" s="1"/>
      <c r="E262" s="2"/>
    </row>
    <row r="263" spans="1:5">
      <c r="A263" s="1"/>
      <c r="B263" s="1"/>
      <c r="C263" s="1"/>
      <c r="E263" s="2"/>
    </row>
    <row r="264" spans="1:5">
      <c r="A264" s="1"/>
      <c r="B264" s="1"/>
      <c r="C264" s="1"/>
      <c r="E264" s="2"/>
    </row>
    <row r="265" spans="1:5">
      <c r="A265" s="1"/>
      <c r="B265" s="1"/>
      <c r="C265" s="1"/>
      <c r="E265" s="2"/>
    </row>
    <row r="266" spans="1:5">
      <c r="A266" s="1"/>
      <c r="B266" s="1"/>
      <c r="C266" s="1"/>
      <c r="E266" s="2"/>
    </row>
    <row r="267" spans="1:5">
      <c r="A267" s="1"/>
      <c r="B267" s="1"/>
      <c r="C267" s="1"/>
      <c r="E267" s="2"/>
    </row>
    <row r="268" spans="1:5">
      <c r="A268" s="1"/>
      <c r="B268" s="1"/>
      <c r="C268" s="1"/>
      <c r="E268" s="2"/>
    </row>
    <row r="269" spans="1:5">
      <c r="A269" s="1"/>
      <c r="B269" s="1"/>
      <c r="C269" s="1"/>
      <c r="E269" s="2"/>
    </row>
    <row r="270" spans="1:5">
      <c r="A270" s="1"/>
      <c r="B270" s="1"/>
      <c r="C270" s="1"/>
      <c r="E270" s="2"/>
    </row>
    <row r="271" spans="1:5">
      <c r="A271" s="1"/>
      <c r="B271" s="1"/>
      <c r="C271" s="1"/>
      <c r="E271" s="2"/>
    </row>
    <row r="272" spans="1:5">
      <c r="A272" s="1"/>
      <c r="B272" s="1"/>
      <c r="C272" s="1"/>
      <c r="E272" s="2"/>
    </row>
    <row r="273" spans="1:5">
      <c r="A273" s="1"/>
      <c r="B273" s="1"/>
      <c r="C273" s="1"/>
      <c r="E273" s="2"/>
    </row>
    <row r="274" spans="1:5">
      <c r="A274" s="1"/>
      <c r="B274" s="1"/>
      <c r="C274" s="1"/>
      <c r="E274" s="2"/>
    </row>
    <row r="275" spans="1:5">
      <c r="A275" s="1"/>
      <c r="B275" s="1"/>
      <c r="C275" s="1"/>
      <c r="E275" s="2"/>
    </row>
    <row r="276" spans="1:5">
      <c r="A276" s="1"/>
      <c r="B276" s="1"/>
      <c r="C276" s="1"/>
      <c r="E276" s="2"/>
    </row>
    <row r="277" spans="1:5">
      <c r="A277" s="1"/>
      <c r="B277" s="1"/>
      <c r="C277" s="1"/>
      <c r="E277" s="2"/>
    </row>
    <row r="278" spans="1:5">
      <c r="A278" s="1"/>
      <c r="B278" s="1"/>
      <c r="C278" s="1"/>
      <c r="E278" s="2"/>
    </row>
    <row r="279" spans="1:5">
      <c r="A279" s="1"/>
      <c r="B279" s="1"/>
      <c r="C279" s="1"/>
      <c r="E279" s="2"/>
    </row>
    <row r="280" spans="1:5">
      <c r="A280" s="1"/>
      <c r="B280" s="1"/>
      <c r="C280" s="1"/>
      <c r="E280" s="2"/>
    </row>
    <row r="281" spans="1:5">
      <c r="A281" s="1"/>
      <c r="B281" s="1"/>
      <c r="C281" s="1"/>
      <c r="E281" s="2"/>
    </row>
    <row r="282" spans="1:5">
      <c r="A282" s="1"/>
      <c r="B282" s="1"/>
      <c r="C282" s="1"/>
      <c r="E282" s="2"/>
    </row>
    <row r="283" spans="1:5">
      <c r="A283" s="1"/>
      <c r="B283" s="1"/>
      <c r="C283" s="1"/>
      <c r="E283" s="2"/>
    </row>
    <row r="284" spans="1:5">
      <c r="A284" s="1"/>
      <c r="B284" s="1"/>
      <c r="C284" s="1"/>
      <c r="E284" s="2"/>
    </row>
    <row r="285" spans="1:5">
      <c r="A285" s="1"/>
      <c r="B285" s="1"/>
      <c r="C285" s="1"/>
      <c r="E285" s="2"/>
    </row>
    <row r="286" spans="1:5">
      <c r="A286" s="1"/>
      <c r="B286" s="1"/>
      <c r="C286" s="1"/>
      <c r="E286" s="2"/>
    </row>
    <row r="287" spans="1:5">
      <c r="A287" s="1"/>
      <c r="B287" s="1"/>
      <c r="C287" s="1"/>
      <c r="E287" s="2"/>
    </row>
    <row r="288" spans="1:5">
      <c r="A288" s="1"/>
      <c r="B288" s="1"/>
      <c r="C288" s="1"/>
      <c r="E288" s="2"/>
    </row>
    <row r="289" spans="1:5">
      <c r="A289" s="1"/>
      <c r="B289" s="1"/>
      <c r="C289" s="1"/>
      <c r="E289" s="2"/>
    </row>
    <row r="290" spans="1:5">
      <c r="A290" s="1"/>
      <c r="B290" s="1"/>
      <c r="C290" s="1"/>
      <c r="E290" s="2"/>
    </row>
    <row r="291" spans="1:5">
      <c r="A291" s="1"/>
      <c r="B291" s="1"/>
      <c r="C291" s="1"/>
      <c r="E291" s="2"/>
    </row>
    <row r="292" spans="1:5">
      <c r="A292" s="1"/>
      <c r="B292" s="1"/>
      <c r="C292" s="1"/>
      <c r="E292" s="2"/>
    </row>
    <row r="293" spans="1:5">
      <c r="A293" s="1"/>
      <c r="B293" s="1"/>
      <c r="C293" s="1"/>
      <c r="E293" s="2"/>
    </row>
    <row r="294" spans="1:5">
      <c r="A294" s="1"/>
      <c r="B294" s="1"/>
      <c r="C294" s="1"/>
      <c r="E294" s="2"/>
    </row>
    <row r="295" spans="1:5">
      <c r="A295" s="1"/>
      <c r="B295" s="1"/>
      <c r="C295" s="1"/>
      <c r="E295" s="2"/>
    </row>
    <row r="296" spans="1:5">
      <c r="A296" s="1"/>
      <c r="B296" s="1"/>
      <c r="C296" s="1"/>
      <c r="E296" s="2"/>
    </row>
    <row r="297" spans="1:5">
      <c r="A297" s="1"/>
      <c r="B297" s="1"/>
      <c r="C297" s="1"/>
      <c r="E297" s="2"/>
    </row>
    <row r="298" spans="1:5">
      <c r="A298" s="1"/>
      <c r="B298" s="1"/>
      <c r="C298" s="1"/>
      <c r="E298" s="2"/>
    </row>
    <row r="299" spans="1:5">
      <c r="A299" s="1"/>
      <c r="B299" s="1"/>
      <c r="C299" s="1"/>
      <c r="E299" s="2"/>
    </row>
    <row r="300" spans="1:5">
      <c r="A300" s="1"/>
      <c r="B300" s="1"/>
      <c r="C300" s="1"/>
      <c r="E300" s="2"/>
    </row>
    <row r="301" spans="1:5">
      <c r="A301" s="1"/>
      <c r="B301" s="1"/>
      <c r="C301" s="1"/>
      <c r="E301" s="2"/>
    </row>
    <row r="302" spans="1:5">
      <c r="A302" s="1"/>
      <c r="B302" s="1"/>
      <c r="C302" s="1"/>
      <c r="E302" s="2"/>
    </row>
    <row r="303" spans="1:5">
      <c r="A303" s="1"/>
      <c r="B303" s="1"/>
      <c r="C303" s="1"/>
      <c r="E303" s="2"/>
    </row>
    <row r="304" spans="1:5">
      <c r="A304" s="1"/>
      <c r="B304" s="1"/>
      <c r="C304" s="1"/>
      <c r="E304" s="2"/>
    </row>
    <row r="305" spans="1:5">
      <c r="A305" s="1"/>
      <c r="B305" s="1"/>
      <c r="C305" s="1"/>
      <c r="E305" s="2"/>
    </row>
    <row r="306" spans="1:5">
      <c r="A306" s="1"/>
      <c r="B306" s="1"/>
      <c r="C306" s="1"/>
      <c r="E306" s="2"/>
    </row>
    <row r="307" spans="1:5">
      <c r="A307" s="1"/>
      <c r="B307" s="1"/>
      <c r="C307" s="1"/>
      <c r="E307" s="2"/>
    </row>
    <row r="308" spans="1:5">
      <c r="A308" s="1"/>
      <c r="B308" s="1"/>
      <c r="C308" s="1"/>
      <c r="E308" s="2"/>
    </row>
    <row r="309" spans="1:5">
      <c r="A309" s="1"/>
      <c r="B309" s="1"/>
      <c r="C309" s="1"/>
      <c r="E309" s="2"/>
    </row>
    <row r="310" spans="1:5">
      <c r="A310" s="1"/>
      <c r="B310" s="1"/>
      <c r="C310" s="1"/>
      <c r="E310" s="2"/>
    </row>
    <row r="311" spans="1:5">
      <c r="A311" s="1"/>
      <c r="B311" s="1"/>
      <c r="C311" s="1"/>
      <c r="E311" s="2"/>
    </row>
    <row r="312" spans="1:5">
      <c r="A312" s="1"/>
      <c r="B312" s="1"/>
      <c r="C312" s="1"/>
      <c r="E312" s="2"/>
    </row>
    <row r="313" spans="1:5">
      <c r="A313" s="1"/>
      <c r="B313" s="1"/>
      <c r="C313" s="1"/>
      <c r="E313" s="2"/>
    </row>
    <row r="314" spans="1:5">
      <c r="A314" s="1"/>
      <c r="B314" s="1"/>
      <c r="C314" s="1"/>
      <c r="E314" s="2"/>
    </row>
    <row r="315" spans="1:5">
      <c r="A315" s="1"/>
      <c r="B315" s="1"/>
      <c r="C315" s="1"/>
      <c r="E315" s="2"/>
    </row>
    <row r="316" spans="1:5">
      <c r="A316" s="1"/>
      <c r="B316" s="1"/>
      <c r="C316" s="1"/>
      <c r="E316" s="2"/>
    </row>
    <row r="317" spans="1:5">
      <c r="A317" s="1"/>
      <c r="B317" s="1"/>
      <c r="C317" s="1"/>
      <c r="E317" s="2"/>
    </row>
    <row r="318" spans="1:5">
      <c r="A318" s="1"/>
      <c r="B318" s="1"/>
      <c r="C318" s="1"/>
      <c r="E318" s="2"/>
    </row>
    <row r="319" spans="1:5">
      <c r="A319" s="1"/>
      <c r="B319" s="1"/>
      <c r="C319" s="1"/>
      <c r="E319" s="2"/>
    </row>
    <row r="320" spans="1:5">
      <c r="A320" s="1"/>
      <c r="B320" s="1"/>
      <c r="C320" s="1"/>
      <c r="E320" s="2"/>
    </row>
    <row r="321" spans="1:5">
      <c r="A321" s="1"/>
      <c r="B321" s="1"/>
      <c r="E321" s="2"/>
    </row>
    <row r="322" spans="1:5">
      <c r="A322" s="1"/>
      <c r="B322" s="1"/>
    </row>
    <row r="323" spans="1:5">
      <c r="A323" s="1"/>
      <c r="B323" s="1"/>
    </row>
    <row r="324" spans="1:5">
      <c r="A324" s="1"/>
      <c r="B324" s="1"/>
    </row>
    <row r="325" spans="1:5">
      <c r="A325" s="1"/>
      <c r="B325" s="1"/>
    </row>
    <row r="326" spans="1:5">
      <c r="A326" s="1"/>
      <c r="B326" s="1"/>
    </row>
    <row r="327" spans="1:5">
      <c r="A327" s="1"/>
      <c r="B327" s="1"/>
    </row>
    <row r="328" spans="1:5">
      <c r="A328" s="1"/>
      <c r="B328" s="1"/>
    </row>
    <row r="329" spans="1:5">
      <c r="A329" s="1"/>
      <c r="B329" s="1"/>
    </row>
    <row r="330" spans="1:5">
      <c r="B330" s="1"/>
    </row>
  </sheetData>
  <mergeCells count="38">
    <mergeCell ref="D40:E40"/>
    <mergeCell ref="D41:E41"/>
    <mergeCell ref="D42:E42"/>
    <mergeCell ref="D43:E43"/>
    <mergeCell ref="D44:E44"/>
    <mergeCell ref="D31:E31"/>
    <mergeCell ref="D27:E27"/>
    <mergeCell ref="D29:E29"/>
    <mergeCell ref="D33:E33"/>
    <mergeCell ref="D35:E35"/>
    <mergeCell ref="B17:E17"/>
    <mergeCell ref="D20:E20"/>
    <mergeCell ref="D24:E24"/>
    <mergeCell ref="D26:E26"/>
    <mergeCell ref="D28:E28"/>
    <mergeCell ref="D34:E34"/>
    <mergeCell ref="D37:E37"/>
    <mergeCell ref="B38:E38"/>
    <mergeCell ref="D9:E9"/>
    <mergeCell ref="A1:I1"/>
    <mergeCell ref="A2:I2"/>
    <mergeCell ref="B7:E7"/>
    <mergeCell ref="A3:E3"/>
    <mergeCell ref="A5:E5"/>
    <mergeCell ref="A4:E4"/>
    <mergeCell ref="F3:I3"/>
    <mergeCell ref="D10:E10"/>
    <mergeCell ref="D19:E19"/>
    <mergeCell ref="D12:E12"/>
    <mergeCell ref="D14:E14"/>
    <mergeCell ref="D16:E16"/>
    <mergeCell ref="D70:E70"/>
    <mergeCell ref="D82:E82"/>
    <mergeCell ref="D87:E87"/>
    <mergeCell ref="D95:E95"/>
    <mergeCell ref="D146:E146"/>
    <mergeCell ref="D78:E78"/>
    <mergeCell ref="D80:E80"/>
  </mergeCells>
  <phoneticPr fontId="2" type="noConversion"/>
  <printOptions horizontalCentered="1"/>
  <pageMargins left="0.23622047244094491" right="0.23622047244094491" top="0.74803149606299213" bottom="0.46" header="0.31496062992125984" footer="0.31496062992125984"/>
  <pageSetup paperSize="9" scale="10" fitToHeight="0" orientation="portrait" verticalDpi="300" r:id="rId1"/>
  <headerFooter>
    <oddFooter>&amp;C&amp;P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B760-96F9-4FBE-9EB7-7CE5A3A278E8}">
  <dimension ref="A1:F39"/>
  <sheetViews>
    <sheetView tabSelected="1" workbookViewId="0">
      <selection activeCell="I6" sqref="I6"/>
    </sheetView>
  </sheetViews>
  <sheetFormatPr defaultRowHeight="16.5"/>
  <cols>
    <col min="1" max="1" width="7.5" bestFit="1" customWidth="1"/>
    <col min="2" max="2" width="14.25" bestFit="1" customWidth="1"/>
    <col min="3" max="3" width="51.125" bestFit="1" customWidth="1"/>
    <col min="4" max="4" width="27.75" bestFit="1" customWidth="1"/>
    <col min="5" max="5" width="22.875" bestFit="1" customWidth="1"/>
    <col min="6" max="6" width="16.125" bestFit="1" customWidth="1"/>
  </cols>
  <sheetData>
    <row r="1" spans="1:6">
      <c r="A1" s="279" t="s">
        <v>169</v>
      </c>
      <c r="B1" s="280"/>
      <c r="C1" s="280"/>
      <c r="D1" s="280"/>
      <c r="E1" s="280"/>
      <c r="F1" s="280"/>
    </row>
    <row r="2" spans="1:6" ht="27.75" customHeight="1">
      <c r="A2" s="280"/>
      <c r="B2" s="280"/>
      <c r="C2" s="280"/>
      <c r="D2" s="280"/>
      <c r="E2" s="280"/>
      <c r="F2" s="280"/>
    </row>
    <row r="3" spans="1:6">
      <c r="A3" s="281" t="s">
        <v>170</v>
      </c>
      <c r="B3" s="280"/>
      <c r="C3" s="280"/>
      <c r="D3" s="280"/>
      <c r="E3" s="280"/>
      <c r="F3" s="280"/>
    </row>
    <row r="4" spans="1:6" ht="17.25" thickBot="1">
      <c r="A4" s="282"/>
      <c r="B4" s="283"/>
      <c r="C4" s="283"/>
      <c r="D4" s="284" t="s">
        <v>56</v>
      </c>
      <c r="E4" s="285" t="s">
        <v>56</v>
      </c>
      <c r="F4" s="283"/>
    </row>
    <row r="5" spans="1:6" ht="19.5" thickBot="1">
      <c r="A5" s="286" t="s">
        <v>14</v>
      </c>
      <c r="B5" s="239"/>
      <c r="C5" s="240"/>
      <c r="D5" s="287" t="s">
        <v>171</v>
      </c>
      <c r="E5" s="287" t="s">
        <v>172</v>
      </c>
      <c r="F5" s="288" t="s">
        <v>173</v>
      </c>
    </row>
    <row r="6" spans="1:6" ht="20.25" thickTop="1" thickBot="1">
      <c r="A6" s="289" t="s">
        <v>18</v>
      </c>
      <c r="B6" s="290"/>
      <c r="C6" s="291"/>
      <c r="D6" s="292">
        <v>2284519529</v>
      </c>
      <c r="E6" s="292">
        <v>2016695000</v>
      </c>
      <c r="F6" s="293">
        <v>-267824529</v>
      </c>
    </row>
    <row r="7" spans="1:6" ht="19.5" thickTop="1">
      <c r="A7" s="294" t="s">
        <v>174</v>
      </c>
      <c r="B7" s="247"/>
      <c r="C7" s="248"/>
      <c r="D7" s="295">
        <v>368046000</v>
      </c>
      <c r="E7" s="295">
        <v>333801000</v>
      </c>
      <c r="F7" s="296">
        <v>-34245000</v>
      </c>
    </row>
    <row r="8" spans="1:6" ht="18.75">
      <c r="A8" s="297" t="s">
        <v>175</v>
      </c>
      <c r="B8" s="244"/>
      <c r="C8" s="245"/>
      <c r="D8" s="298">
        <v>95196729</v>
      </c>
      <c r="E8" s="298">
        <v>65656000</v>
      </c>
      <c r="F8" s="299">
        <v>-29540729</v>
      </c>
    </row>
    <row r="9" spans="1:6" ht="19.5" thickBot="1">
      <c r="A9" s="300" t="s">
        <v>176</v>
      </c>
      <c r="B9" s="301"/>
      <c r="C9" s="302"/>
      <c r="D9" s="303">
        <v>1821276800</v>
      </c>
      <c r="E9" s="303">
        <v>1617238000</v>
      </c>
      <c r="F9" s="304">
        <v>-204038800</v>
      </c>
    </row>
    <row r="10" spans="1:6" ht="19.5" thickBot="1">
      <c r="A10" s="305" t="s">
        <v>177</v>
      </c>
      <c r="B10" s="306"/>
      <c r="C10" s="307"/>
      <c r="D10" s="308">
        <f t="shared" ref="D10:E10" si="0">SUM(D40:D41)</f>
        <v>0</v>
      </c>
      <c r="E10" s="308">
        <f t="shared" si="0"/>
        <v>0</v>
      </c>
      <c r="F10" s="309">
        <f t="shared" ref="F6:F10" si="1">E10-D10</f>
        <v>0</v>
      </c>
    </row>
    <row r="11" spans="1:6" ht="17.25" thickBot="1">
      <c r="A11" s="310" t="s">
        <v>22</v>
      </c>
      <c r="B11" s="310" t="s">
        <v>23</v>
      </c>
      <c r="C11" s="310" t="s">
        <v>178</v>
      </c>
      <c r="D11" s="311" t="s">
        <v>171</v>
      </c>
      <c r="E11" s="311" t="s">
        <v>172</v>
      </c>
      <c r="F11" s="312" t="s">
        <v>173</v>
      </c>
    </row>
    <row r="12" spans="1:6" ht="17.25" thickBot="1">
      <c r="A12" s="313" t="s">
        <v>18</v>
      </c>
      <c r="B12" s="314"/>
      <c r="C12" s="315"/>
      <c r="D12" s="316">
        <v>2284519529</v>
      </c>
      <c r="E12" s="316">
        <v>2016695000</v>
      </c>
      <c r="F12" s="317">
        <v>-267824529</v>
      </c>
    </row>
    <row r="13" spans="1:6" ht="18.75">
      <c r="A13" s="318" t="s">
        <v>26</v>
      </c>
      <c r="B13" s="318" t="s">
        <v>27</v>
      </c>
      <c r="C13" s="319" t="s">
        <v>28</v>
      </c>
      <c r="D13" s="320">
        <v>113386000</v>
      </c>
      <c r="E13" s="321">
        <v>117334000</v>
      </c>
      <c r="F13" s="322">
        <v>3948000</v>
      </c>
    </row>
    <row r="14" spans="1:6" ht="18.75">
      <c r="A14" s="323"/>
      <c r="B14" s="323"/>
      <c r="C14" s="324" t="s">
        <v>165</v>
      </c>
      <c r="D14" s="325">
        <v>97188000</v>
      </c>
      <c r="E14" s="128">
        <v>100572000</v>
      </c>
      <c r="F14" s="326">
        <v>3384000</v>
      </c>
    </row>
    <row r="15" spans="1:6" ht="19.5" thickBot="1">
      <c r="A15" s="323"/>
      <c r="B15" s="323"/>
      <c r="C15" s="324" t="s">
        <v>29</v>
      </c>
      <c r="D15" s="325">
        <v>142548000</v>
      </c>
      <c r="E15" s="128">
        <v>103895000</v>
      </c>
      <c r="F15" s="326">
        <v>-38653000</v>
      </c>
    </row>
    <row r="16" spans="1:6" ht="19.5" thickBot="1">
      <c r="A16" s="323"/>
      <c r="B16" s="327" t="s">
        <v>30</v>
      </c>
      <c r="C16" s="328" t="s">
        <v>31</v>
      </c>
      <c r="D16" s="329">
        <v>12000000</v>
      </c>
      <c r="E16" s="330">
        <v>12000000</v>
      </c>
      <c r="F16" s="331">
        <v>0</v>
      </c>
    </row>
    <row r="17" spans="1:6" ht="19.5" thickBot="1">
      <c r="A17" s="332"/>
      <c r="B17" s="327" t="s">
        <v>32</v>
      </c>
      <c r="C17" s="328" t="s">
        <v>4</v>
      </c>
      <c r="D17" s="329">
        <v>2924000</v>
      </c>
      <c r="E17" s="330">
        <v>0</v>
      </c>
      <c r="F17" s="331">
        <v>-2924000</v>
      </c>
    </row>
    <row r="18" spans="1:6" ht="18.75">
      <c r="A18" s="333" t="s">
        <v>33</v>
      </c>
      <c r="B18" s="334" t="s">
        <v>27</v>
      </c>
      <c r="C18" s="335" t="s">
        <v>34</v>
      </c>
      <c r="D18" s="336">
        <v>3276000</v>
      </c>
      <c r="E18" s="337">
        <v>3276000</v>
      </c>
      <c r="F18" s="338">
        <v>0</v>
      </c>
    </row>
    <row r="19" spans="1:6" ht="18.75">
      <c r="A19" s="339"/>
      <c r="B19" s="340" t="s">
        <v>30</v>
      </c>
      <c r="C19" s="341" t="s">
        <v>35</v>
      </c>
      <c r="D19" s="325">
        <v>6000000</v>
      </c>
      <c r="E19" s="128">
        <v>6000000</v>
      </c>
      <c r="F19" s="326">
        <v>0</v>
      </c>
    </row>
    <row r="20" spans="1:6" ht="18.75">
      <c r="A20" s="339"/>
      <c r="B20" s="340" t="s">
        <v>27</v>
      </c>
      <c r="C20" s="324" t="s">
        <v>36</v>
      </c>
      <c r="D20" s="325">
        <v>24450000</v>
      </c>
      <c r="E20" s="128">
        <v>34950000</v>
      </c>
      <c r="F20" s="326">
        <v>10500000</v>
      </c>
    </row>
    <row r="21" spans="1:6" ht="18.75">
      <c r="A21" s="339"/>
      <c r="B21" s="340" t="s">
        <v>27</v>
      </c>
      <c r="C21" s="324" t="s">
        <v>37</v>
      </c>
      <c r="D21" s="325">
        <v>1467729</v>
      </c>
      <c r="E21" s="128">
        <v>0</v>
      </c>
      <c r="F21" s="326">
        <v>-1467729</v>
      </c>
    </row>
    <row r="22" spans="1:6" ht="18.75">
      <c r="A22" s="339"/>
      <c r="B22" s="340" t="s">
        <v>27</v>
      </c>
      <c r="C22" s="324" t="s">
        <v>38</v>
      </c>
      <c r="D22" s="325">
        <v>1430000</v>
      </c>
      <c r="E22" s="128">
        <v>1430000</v>
      </c>
      <c r="F22" s="326">
        <v>0</v>
      </c>
    </row>
    <row r="23" spans="1:6" ht="18.75">
      <c r="A23" s="339"/>
      <c r="B23" s="342" t="s">
        <v>27</v>
      </c>
      <c r="C23" s="343" t="s">
        <v>48</v>
      </c>
      <c r="D23" s="325">
        <v>10000000</v>
      </c>
      <c r="E23" s="128">
        <v>20000000</v>
      </c>
      <c r="F23" s="326">
        <v>10000000</v>
      </c>
    </row>
    <row r="24" spans="1:6" ht="19.5" thickBot="1">
      <c r="A24" s="339"/>
      <c r="B24" s="344" t="s">
        <v>27</v>
      </c>
      <c r="C24" s="345" t="s">
        <v>39</v>
      </c>
      <c r="D24" s="346">
        <v>48573000</v>
      </c>
      <c r="E24" s="347">
        <v>0</v>
      </c>
      <c r="F24" s="348">
        <v>-48573000</v>
      </c>
    </row>
    <row r="25" spans="1:6" ht="19.5" thickBot="1">
      <c r="A25" s="333" t="s">
        <v>41</v>
      </c>
      <c r="B25" s="349" t="s">
        <v>30</v>
      </c>
      <c r="C25" s="350" t="s">
        <v>42</v>
      </c>
      <c r="D25" s="351">
        <v>348146000</v>
      </c>
      <c r="E25" s="352">
        <v>313831000</v>
      </c>
      <c r="F25" s="353">
        <v>-34315000</v>
      </c>
    </row>
    <row r="26" spans="1:6" ht="18.75">
      <c r="A26" s="339"/>
      <c r="B26" s="318" t="s">
        <v>179</v>
      </c>
      <c r="C26" s="335" t="s">
        <v>44</v>
      </c>
      <c r="D26" s="336">
        <v>417963000</v>
      </c>
      <c r="E26" s="337">
        <v>367193000</v>
      </c>
      <c r="F26" s="338">
        <v>-50770000</v>
      </c>
    </row>
    <row r="27" spans="1:6" ht="18.75">
      <c r="A27" s="339"/>
      <c r="B27" s="323"/>
      <c r="C27" s="341" t="s">
        <v>45</v>
      </c>
      <c r="D27" s="325">
        <v>159939800</v>
      </c>
      <c r="E27" s="128">
        <v>186487000</v>
      </c>
      <c r="F27" s="326">
        <v>26547200</v>
      </c>
    </row>
    <row r="28" spans="1:6" ht="18.75">
      <c r="A28" s="339"/>
      <c r="B28" s="323"/>
      <c r="C28" s="324" t="s">
        <v>46</v>
      </c>
      <c r="D28" s="325">
        <v>7990000</v>
      </c>
      <c r="E28" s="128">
        <v>8000000</v>
      </c>
      <c r="F28" s="326">
        <v>10000</v>
      </c>
    </row>
    <row r="29" spans="1:6" ht="19.5" thickBot="1">
      <c r="A29" s="339"/>
      <c r="B29" s="332"/>
      <c r="C29" s="354" t="s">
        <v>47</v>
      </c>
      <c r="D29" s="355">
        <v>32804000</v>
      </c>
      <c r="E29" s="356">
        <v>37837000</v>
      </c>
      <c r="F29" s="357">
        <v>5033000</v>
      </c>
    </row>
    <row r="30" spans="1:6" ht="18.75">
      <c r="A30" s="339"/>
      <c r="B30" s="358" t="s">
        <v>27</v>
      </c>
      <c r="C30" s="343" t="s">
        <v>48</v>
      </c>
      <c r="D30" s="359">
        <v>296858000</v>
      </c>
      <c r="E30" s="360">
        <v>314190000</v>
      </c>
      <c r="F30" s="361">
        <v>17332000</v>
      </c>
    </row>
    <row r="31" spans="1:6" ht="18.75">
      <c r="A31" s="339"/>
      <c r="B31" s="323"/>
      <c r="C31" s="324" t="s">
        <v>29</v>
      </c>
      <c r="D31" s="325">
        <v>61092000</v>
      </c>
      <c r="E31" s="128">
        <v>103895000</v>
      </c>
      <c r="F31" s="326">
        <v>42803000</v>
      </c>
    </row>
    <row r="32" spans="1:6" ht="18.75">
      <c r="A32" s="339"/>
      <c r="B32" s="323"/>
      <c r="C32" s="324" t="s">
        <v>1</v>
      </c>
      <c r="D32" s="325">
        <v>17375000</v>
      </c>
      <c r="E32" s="128">
        <v>19240000</v>
      </c>
      <c r="F32" s="326">
        <v>1865000</v>
      </c>
    </row>
    <row r="33" spans="1:6" ht="18.75">
      <c r="A33" s="339"/>
      <c r="B33" s="323"/>
      <c r="C33" s="324" t="s">
        <v>49</v>
      </c>
      <c r="D33" s="325">
        <v>44610000</v>
      </c>
      <c r="E33" s="128">
        <v>44610000</v>
      </c>
      <c r="F33" s="326">
        <v>0</v>
      </c>
    </row>
    <row r="34" spans="1:6" ht="18.75">
      <c r="A34" s="339"/>
      <c r="B34" s="323"/>
      <c r="C34" s="324" t="s">
        <v>180</v>
      </c>
      <c r="D34" s="325">
        <v>135004000</v>
      </c>
      <c r="E34" s="128">
        <v>140000000</v>
      </c>
      <c r="F34" s="326">
        <v>4996000</v>
      </c>
    </row>
    <row r="35" spans="1:6" ht="18.75">
      <c r="A35" s="339"/>
      <c r="B35" s="323"/>
      <c r="C35" s="324" t="s">
        <v>6</v>
      </c>
      <c r="D35" s="325">
        <v>157212000</v>
      </c>
      <c r="E35" s="128"/>
      <c r="F35" s="326">
        <v>-157212000</v>
      </c>
    </row>
    <row r="36" spans="1:6" ht="18.75">
      <c r="A36" s="339"/>
      <c r="B36" s="323"/>
      <c r="C36" s="324" t="s">
        <v>8</v>
      </c>
      <c r="D36" s="325">
        <v>50885000</v>
      </c>
      <c r="E36" s="128">
        <v>50885000</v>
      </c>
      <c r="F36" s="326">
        <v>0</v>
      </c>
    </row>
    <row r="37" spans="1:6" ht="18.75">
      <c r="A37" s="339"/>
      <c r="B37" s="323"/>
      <c r="C37" s="324" t="s">
        <v>50</v>
      </c>
      <c r="D37" s="325">
        <v>39511000</v>
      </c>
      <c r="E37" s="128"/>
      <c r="F37" s="326">
        <v>-39511000</v>
      </c>
    </row>
    <row r="38" spans="1:6" ht="18.75">
      <c r="A38" s="339"/>
      <c r="B38" s="323"/>
      <c r="C38" s="324" t="s">
        <v>7</v>
      </c>
      <c r="D38" s="325">
        <v>31070000</v>
      </c>
      <c r="E38" s="128">
        <v>31070000</v>
      </c>
      <c r="F38" s="326">
        <v>0</v>
      </c>
    </row>
    <row r="39" spans="1:6" ht="19.5" thickBot="1">
      <c r="A39" s="362"/>
      <c r="B39" s="363"/>
      <c r="C39" s="364" t="s">
        <v>51</v>
      </c>
      <c r="D39" s="365">
        <v>20817000</v>
      </c>
      <c r="E39" s="366">
        <v>0</v>
      </c>
      <c r="F39" s="367">
        <v>-20817000</v>
      </c>
    </row>
  </sheetData>
  <mergeCells count="15">
    <mergeCell ref="A25:A39"/>
    <mergeCell ref="B26:B29"/>
    <mergeCell ref="B30:B39"/>
    <mergeCell ref="A9:C9"/>
    <mergeCell ref="A10:C10"/>
    <mergeCell ref="A12:C12"/>
    <mergeCell ref="A13:A17"/>
    <mergeCell ref="B13:B15"/>
    <mergeCell ref="A18:A24"/>
    <mergeCell ref="A1:F2"/>
    <mergeCell ref="A3:F3"/>
    <mergeCell ref="A5:C5"/>
    <mergeCell ref="A6:C6"/>
    <mergeCell ref="A7:C7"/>
    <mergeCell ref="A8:C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B3D8-7C36-4B66-A766-4FB4AFB90D8F}">
  <dimension ref="A1:H102"/>
  <sheetViews>
    <sheetView topLeftCell="A94" workbookViewId="0">
      <selection activeCell="D120" sqref="D120"/>
    </sheetView>
  </sheetViews>
  <sheetFormatPr defaultRowHeight="16.5"/>
  <cols>
    <col min="1" max="1" width="0.625" customWidth="1"/>
    <col min="2" max="2" width="4.375" customWidth="1"/>
    <col min="3" max="3" width="32.625" customWidth="1"/>
    <col min="4" max="4" width="43.75" customWidth="1"/>
    <col min="5" max="5" width="65.25" hidden="1" customWidth="1"/>
    <col min="6" max="6" width="23.875" customWidth="1"/>
    <col min="7" max="7" width="22.75" bestFit="1" customWidth="1"/>
    <col min="8" max="8" width="22.75" customWidth="1"/>
  </cols>
  <sheetData>
    <row r="1" spans="1:8" ht="42.75" customHeight="1">
      <c r="A1" s="368" t="s">
        <v>181</v>
      </c>
      <c r="B1" s="232"/>
      <c r="C1" s="232"/>
      <c r="D1" s="232"/>
      <c r="E1" s="232"/>
      <c r="F1" s="232"/>
      <c r="G1" s="232"/>
      <c r="H1" s="232"/>
    </row>
    <row r="2" spans="1:8" ht="35.25">
      <c r="A2" s="369"/>
      <c r="B2" s="370"/>
      <c r="C2" s="370"/>
      <c r="D2" s="370"/>
      <c r="E2" s="370"/>
      <c r="F2" s="371"/>
      <c r="G2" s="371"/>
      <c r="H2" s="372"/>
    </row>
    <row r="3" spans="1:8" ht="18.75">
      <c r="A3" s="373" t="s">
        <v>182</v>
      </c>
      <c r="B3" s="232"/>
      <c r="C3" s="232"/>
      <c r="D3" s="232"/>
      <c r="E3" s="232"/>
      <c r="F3" s="232"/>
      <c r="G3" s="232"/>
      <c r="H3" s="232"/>
    </row>
    <row r="4" spans="1:8" ht="19.5" thickBot="1">
      <c r="A4" s="374"/>
      <c r="B4" s="148"/>
      <c r="C4" s="148"/>
      <c r="D4" s="148"/>
      <c r="E4" s="148"/>
      <c r="F4" s="375" t="s">
        <v>56</v>
      </c>
      <c r="G4" s="376" t="s">
        <v>56</v>
      </c>
      <c r="H4" s="148"/>
    </row>
    <row r="5" spans="1:8" ht="19.5" thickTop="1">
      <c r="A5" s="377" t="s">
        <v>183</v>
      </c>
      <c r="B5" s="378"/>
      <c r="C5" s="378"/>
      <c r="D5" s="378"/>
      <c r="E5" s="379"/>
      <c r="F5" s="380" t="s">
        <v>15</v>
      </c>
      <c r="G5" s="380" t="s">
        <v>184</v>
      </c>
      <c r="H5" s="381" t="s">
        <v>173</v>
      </c>
    </row>
    <row r="6" spans="1:8" ht="19.5" thickBot="1">
      <c r="A6" s="382" t="s">
        <v>185</v>
      </c>
      <c r="B6" s="265"/>
      <c r="C6" s="265"/>
      <c r="D6" s="265"/>
      <c r="E6" s="266"/>
      <c r="F6" s="383"/>
      <c r="G6" s="383"/>
      <c r="H6" s="384"/>
    </row>
    <row r="7" spans="1:8" ht="21.75" thickTop="1" thickBot="1">
      <c r="A7" s="385" t="s">
        <v>186</v>
      </c>
      <c r="B7" s="290"/>
      <c r="C7" s="290"/>
      <c r="D7" s="290"/>
      <c r="E7" s="291"/>
      <c r="F7" s="386">
        <v>2284519529</v>
      </c>
      <c r="G7" s="386">
        <v>2016695000</v>
      </c>
      <c r="H7" s="387">
        <v>-267824529</v>
      </c>
    </row>
    <row r="8" spans="1:8" ht="20.25" thickTop="1" thickBot="1">
      <c r="A8" s="388" t="s">
        <v>59</v>
      </c>
      <c r="B8" s="389"/>
      <c r="C8" s="389"/>
      <c r="D8" s="390"/>
      <c r="E8" s="391"/>
      <c r="F8" s="392">
        <v>463242729</v>
      </c>
      <c r="G8" s="392">
        <v>399457000</v>
      </c>
      <c r="H8" s="393">
        <v>-63785729</v>
      </c>
    </row>
    <row r="9" spans="1:8" ht="18.75">
      <c r="A9" s="394"/>
      <c r="B9" s="395" t="s">
        <v>26</v>
      </c>
      <c r="C9" s="236"/>
      <c r="D9" s="236"/>
      <c r="E9" s="259"/>
      <c r="F9" s="396">
        <v>368046000</v>
      </c>
      <c r="G9" s="396">
        <v>333801000</v>
      </c>
      <c r="H9" s="397">
        <v>-34245000</v>
      </c>
    </row>
    <row r="10" spans="1:8" ht="18.75">
      <c r="A10" s="398"/>
      <c r="B10" s="399"/>
      <c r="C10" s="400" t="s">
        <v>94</v>
      </c>
      <c r="D10" s="401"/>
      <c r="E10" s="402"/>
      <c r="F10" s="403">
        <v>210574000</v>
      </c>
      <c r="G10" s="403">
        <v>217906000</v>
      </c>
      <c r="H10" s="404">
        <v>7332000</v>
      </c>
    </row>
    <row r="11" spans="1:8" ht="18.75">
      <c r="A11" s="398"/>
      <c r="B11" s="405"/>
      <c r="C11" s="406"/>
      <c r="D11" s="407" t="s">
        <v>60</v>
      </c>
      <c r="E11" s="408"/>
      <c r="F11" s="409">
        <v>113386000</v>
      </c>
      <c r="G11" s="410">
        <v>117334000</v>
      </c>
      <c r="H11" s="411">
        <v>3948000</v>
      </c>
    </row>
    <row r="12" spans="1:8" ht="18.75">
      <c r="A12" s="398"/>
      <c r="B12" s="405"/>
      <c r="C12" s="406"/>
      <c r="D12" s="407" t="s">
        <v>61</v>
      </c>
      <c r="E12" s="408"/>
      <c r="F12" s="409">
        <v>97188000</v>
      </c>
      <c r="G12" s="128">
        <v>100572000</v>
      </c>
      <c r="H12" s="411">
        <v>3384000</v>
      </c>
    </row>
    <row r="13" spans="1:8" ht="18.75">
      <c r="A13" s="398"/>
      <c r="B13" s="399"/>
      <c r="C13" s="400" t="s">
        <v>29</v>
      </c>
      <c r="D13" s="401"/>
      <c r="E13" s="402"/>
      <c r="F13" s="403">
        <v>142548000</v>
      </c>
      <c r="G13" s="403">
        <v>103895000</v>
      </c>
      <c r="H13" s="404">
        <v>-38653000</v>
      </c>
    </row>
    <row r="14" spans="1:8" ht="18.75">
      <c r="A14" s="398"/>
      <c r="B14" s="405"/>
      <c r="C14" s="406"/>
      <c r="D14" s="412" t="s">
        <v>29</v>
      </c>
      <c r="E14" s="413"/>
      <c r="F14" s="409">
        <v>142548000</v>
      </c>
      <c r="G14" s="414">
        <v>103895000</v>
      </c>
      <c r="H14" s="415">
        <v>-38653000</v>
      </c>
    </row>
    <row r="15" spans="1:8" ht="18.75">
      <c r="A15" s="398"/>
      <c r="B15" s="399"/>
      <c r="C15" s="400" t="s">
        <v>31</v>
      </c>
      <c r="D15" s="401"/>
      <c r="E15" s="402"/>
      <c r="F15" s="403">
        <v>12000000</v>
      </c>
      <c r="G15" s="403">
        <v>12000000</v>
      </c>
      <c r="H15" s="404">
        <v>0</v>
      </c>
    </row>
    <row r="16" spans="1:8" ht="18.75">
      <c r="A16" s="398"/>
      <c r="B16" s="405"/>
      <c r="C16" s="406"/>
      <c r="D16" s="416" t="s">
        <v>31</v>
      </c>
      <c r="E16" s="413"/>
      <c r="F16" s="409">
        <v>12000000</v>
      </c>
      <c r="G16" s="414">
        <v>12000000</v>
      </c>
      <c r="H16" s="415">
        <v>0</v>
      </c>
    </row>
    <row r="17" spans="1:8" ht="18.75">
      <c r="A17" s="398"/>
      <c r="B17" s="399"/>
      <c r="C17" s="400" t="s">
        <v>4</v>
      </c>
      <c r="D17" s="401"/>
      <c r="E17" s="402"/>
      <c r="F17" s="403">
        <v>2924000</v>
      </c>
      <c r="G17" s="403">
        <v>0</v>
      </c>
      <c r="H17" s="404">
        <v>-2924000</v>
      </c>
    </row>
    <row r="18" spans="1:8" ht="18.75">
      <c r="A18" s="398"/>
      <c r="B18" s="405"/>
      <c r="C18" s="406"/>
      <c r="D18" s="417" t="s">
        <v>4</v>
      </c>
      <c r="E18" s="413"/>
      <c r="F18" s="409">
        <v>2924000</v>
      </c>
      <c r="G18" s="321">
        <v>0</v>
      </c>
      <c r="H18" s="415">
        <v>-2924000</v>
      </c>
    </row>
    <row r="19" spans="1:8" ht="18.75">
      <c r="A19" s="398"/>
      <c r="B19" s="418" t="s">
        <v>33</v>
      </c>
      <c r="C19" s="244"/>
      <c r="D19" s="244"/>
      <c r="E19" s="245"/>
      <c r="F19" s="419">
        <v>95196729</v>
      </c>
      <c r="G19" s="419">
        <v>65656000</v>
      </c>
      <c r="H19" s="420">
        <v>-29540729</v>
      </c>
    </row>
    <row r="20" spans="1:8" ht="18.75">
      <c r="A20" s="398"/>
      <c r="B20" s="421"/>
      <c r="C20" s="400" t="s">
        <v>94</v>
      </c>
      <c r="D20" s="401"/>
      <c r="E20" s="422"/>
      <c r="F20" s="403">
        <v>3276000</v>
      </c>
      <c r="G20" s="403">
        <v>3276000</v>
      </c>
      <c r="H20" s="404">
        <v>0</v>
      </c>
    </row>
    <row r="21" spans="1:8" ht="18.75">
      <c r="A21" s="423"/>
      <c r="B21" s="424"/>
      <c r="C21" s="425"/>
      <c r="D21" s="412" t="s">
        <v>63</v>
      </c>
      <c r="E21" s="413"/>
      <c r="F21" s="426">
        <v>1764000</v>
      </c>
      <c r="G21" s="414">
        <v>1764000</v>
      </c>
      <c r="H21" s="415">
        <v>0</v>
      </c>
    </row>
    <row r="22" spans="1:8" ht="18.75">
      <c r="A22" s="423"/>
      <c r="B22" s="424"/>
      <c r="C22" s="425"/>
      <c r="D22" s="427" t="s">
        <v>64</v>
      </c>
      <c r="E22" s="428"/>
      <c r="F22" s="409">
        <v>1512000</v>
      </c>
      <c r="G22" s="128">
        <v>1512000</v>
      </c>
      <c r="H22" s="429">
        <v>0</v>
      </c>
    </row>
    <row r="23" spans="1:8" ht="18.75">
      <c r="A23" s="398"/>
      <c r="B23" s="421"/>
      <c r="C23" s="400"/>
      <c r="D23" s="401"/>
      <c r="E23" s="422" t="s">
        <v>35</v>
      </c>
      <c r="F23" s="403">
        <v>6000000</v>
      </c>
      <c r="G23" s="403">
        <v>6000000</v>
      </c>
      <c r="H23" s="404">
        <v>0</v>
      </c>
    </row>
    <row r="24" spans="1:8" ht="18.75">
      <c r="A24" s="423"/>
      <c r="B24" s="424"/>
      <c r="C24" s="425"/>
      <c r="D24" s="430" t="s">
        <v>35</v>
      </c>
      <c r="E24" s="245"/>
      <c r="F24" s="409">
        <v>6000000</v>
      </c>
      <c r="G24" s="409">
        <v>6000000</v>
      </c>
      <c r="H24" s="431">
        <v>0</v>
      </c>
    </row>
    <row r="25" spans="1:8" ht="18.75">
      <c r="A25" s="398"/>
      <c r="B25" s="421"/>
      <c r="C25" s="400"/>
      <c r="D25" s="401"/>
      <c r="E25" s="422" t="s">
        <v>38</v>
      </c>
      <c r="F25" s="403">
        <v>1430000</v>
      </c>
      <c r="G25" s="403">
        <v>1430000</v>
      </c>
      <c r="H25" s="404">
        <v>0</v>
      </c>
    </row>
    <row r="26" spans="1:8" ht="18.75">
      <c r="A26" s="423"/>
      <c r="B26" s="424"/>
      <c r="C26" s="425"/>
      <c r="D26" s="432" t="s">
        <v>38</v>
      </c>
      <c r="E26" s="272"/>
      <c r="F26" s="409">
        <v>1430000</v>
      </c>
      <c r="G26" s="414">
        <v>1430000</v>
      </c>
      <c r="H26" s="431">
        <v>0</v>
      </c>
    </row>
    <row r="27" spans="1:8" ht="18.75">
      <c r="A27" s="433"/>
      <c r="B27" s="434"/>
      <c r="C27" s="400"/>
      <c r="D27" s="401"/>
      <c r="E27" s="422" t="s">
        <v>39</v>
      </c>
      <c r="F27" s="435">
        <v>48573000</v>
      </c>
      <c r="G27" s="403">
        <v>0</v>
      </c>
      <c r="H27" s="404">
        <v>-48573000</v>
      </c>
    </row>
    <row r="28" spans="1:8" ht="18.75">
      <c r="A28" s="423"/>
      <c r="B28" s="424"/>
      <c r="C28" s="425"/>
      <c r="D28" s="436" t="s">
        <v>71</v>
      </c>
      <c r="E28" s="242"/>
      <c r="F28" s="409">
        <v>48573000</v>
      </c>
      <c r="G28" s="414">
        <v>0</v>
      </c>
      <c r="H28" s="431">
        <v>-48573000</v>
      </c>
    </row>
    <row r="29" spans="1:8" ht="18.75">
      <c r="A29" s="398"/>
      <c r="B29" s="421"/>
      <c r="C29" s="437" t="s">
        <v>94</v>
      </c>
      <c r="D29" s="244"/>
      <c r="E29" s="245"/>
      <c r="F29" s="403">
        <v>24450000</v>
      </c>
      <c r="G29" s="403">
        <v>34950000</v>
      </c>
      <c r="H29" s="404">
        <v>10500000</v>
      </c>
    </row>
    <row r="30" spans="1:8" ht="18.75">
      <c r="A30" s="423"/>
      <c r="B30" s="424"/>
      <c r="C30" s="425"/>
      <c r="D30" s="438" t="s">
        <v>65</v>
      </c>
      <c r="E30" s="413"/>
      <c r="F30" s="409">
        <v>5630000</v>
      </c>
      <c r="G30" s="414">
        <v>6500000</v>
      </c>
      <c r="H30" s="415">
        <v>870000</v>
      </c>
    </row>
    <row r="31" spans="1:8" ht="18.75">
      <c r="A31" s="423"/>
      <c r="B31" s="424"/>
      <c r="C31" s="425"/>
      <c r="D31" s="439" t="s">
        <v>66</v>
      </c>
      <c r="E31" s="408"/>
      <c r="F31" s="409">
        <v>3800000</v>
      </c>
      <c r="G31" s="440">
        <v>6450000</v>
      </c>
      <c r="H31" s="411">
        <v>2650000</v>
      </c>
    </row>
    <row r="32" spans="1:8" ht="18.75">
      <c r="A32" s="423"/>
      <c r="B32" s="424"/>
      <c r="C32" s="425"/>
      <c r="D32" s="441" t="s">
        <v>68</v>
      </c>
      <c r="E32" s="442"/>
      <c r="F32" s="409">
        <v>9420000</v>
      </c>
      <c r="G32" s="440">
        <v>15000000</v>
      </c>
      <c r="H32" s="411">
        <v>5580000</v>
      </c>
    </row>
    <row r="33" spans="1:8" ht="18.75">
      <c r="A33" s="423"/>
      <c r="B33" s="424"/>
      <c r="C33" s="425"/>
      <c r="D33" s="439" t="s">
        <v>67</v>
      </c>
      <c r="E33" s="408"/>
      <c r="F33" s="409">
        <v>5600000</v>
      </c>
      <c r="G33" s="440">
        <v>7000000</v>
      </c>
      <c r="H33" s="429">
        <v>1400000</v>
      </c>
    </row>
    <row r="34" spans="1:8" ht="18.75">
      <c r="A34" s="398"/>
      <c r="B34" s="421"/>
      <c r="C34" s="400"/>
      <c r="D34" s="401"/>
      <c r="E34" s="422" t="s">
        <v>48</v>
      </c>
      <c r="F34" s="403">
        <v>10000000</v>
      </c>
      <c r="G34" s="403">
        <v>20000000</v>
      </c>
      <c r="H34" s="404">
        <v>10000000</v>
      </c>
    </row>
    <row r="35" spans="1:8" ht="18.75">
      <c r="A35" s="423"/>
      <c r="B35" s="424"/>
      <c r="C35" s="425"/>
      <c r="D35" s="443" t="s">
        <v>166</v>
      </c>
      <c r="E35" s="444"/>
      <c r="F35" s="409">
        <v>10000000</v>
      </c>
      <c r="G35" s="440">
        <v>10000000</v>
      </c>
      <c r="H35" s="429">
        <v>0</v>
      </c>
    </row>
    <row r="36" spans="1:8" ht="18.75">
      <c r="A36" s="423"/>
      <c r="B36" s="424"/>
      <c r="C36" s="425"/>
      <c r="D36" s="445" t="s">
        <v>187</v>
      </c>
      <c r="E36" s="446"/>
      <c r="F36" s="409">
        <v>0</v>
      </c>
      <c r="G36" s="440">
        <v>10000000</v>
      </c>
      <c r="H36" s="429">
        <v>10000000</v>
      </c>
    </row>
    <row r="37" spans="1:8" ht="18.75">
      <c r="A37" s="398"/>
      <c r="B37" s="421"/>
      <c r="C37" s="437" t="s">
        <v>37</v>
      </c>
      <c r="D37" s="244"/>
      <c r="E37" s="245"/>
      <c r="F37" s="403">
        <v>1467729</v>
      </c>
      <c r="G37" s="403">
        <v>0</v>
      </c>
      <c r="H37" s="404">
        <v>-1467729</v>
      </c>
    </row>
    <row r="38" spans="1:8" ht="18.75">
      <c r="A38" s="423"/>
      <c r="B38" s="424"/>
      <c r="C38" s="425"/>
      <c r="D38" s="447"/>
      <c r="E38" s="448" t="s">
        <v>69</v>
      </c>
      <c r="F38" s="409">
        <v>1467729</v>
      </c>
      <c r="G38" s="321">
        <v>0</v>
      </c>
      <c r="H38" s="431">
        <v>-1467729</v>
      </c>
    </row>
    <row r="39" spans="1:8" ht="18.75">
      <c r="A39" s="449"/>
      <c r="B39" s="418" t="s">
        <v>41</v>
      </c>
      <c r="C39" s="244"/>
      <c r="D39" s="244"/>
      <c r="E39" s="245"/>
      <c r="F39" s="419">
        <v>1821276800</v>
      </c>
      <c r="G39" s="419">
        <v>1617238000</v>
      </c>
      <c r="H39" s="450">
        <v>-204038800</v>
      </c>
    </row>
    <row r="40" spans="1:8" ht="18.75">
      <c r="A40" s="449"/>
      <c r="B40" s="451"/>
      <c r="C40" s="400" t="s">
        <v>42</v>
      </c>
      <c r="D40" s="452"/>
      <c r="E40" s="453"/>
      <c r="F40" s="403">
        <v>348146000</v>
      </c>
      <c r="G40" s="403">
        <v>313831000</v>
      </c>
      <c r="H40" s="454">
        <v>-34315000</v>
      </c>
    </row>
    <row r="41" spans="1:8" ht="18.75">
      <c r="A41" s="449"/>
      <c r="B41" s="455"/>
      <c r="C41" s="456"/>
      <c r="D41" s="457" t="s">
        <v>72</v>
      </c>
      <c r="E41" s="458"/>
      <c r="F41" s="409">
        <v>286383000</v>
      </c>
      <c r="G41" s="414">
        <v>247591000</v>
      </c>
      <c r="H41" s="459">
        <v>-38792000</v>
      </c>
    </row>
    <row r="42" spans="1:8" ht="18.75">
      <c r="A42" s="449"/>
      <c r="B42" s="455"/>
      <c r="C42" s="460"/>
      <c r="D42" s="461" t="s">
        <v>73</v>
      </c>
      <c r="E42" s="462"/>
      <c r="F42" s="409">
        <v>6000000</v>
      </c>
      <c r="G42" s="440">
        <v>4800000</v>
      </c>
      <c r="H42" s="463">
        <v>-1200000</v>
      </c>
    </row>
    <row r="43" spans="1:8" ht="18.75">
      <c r="A43" s="449"/>
      <c r="B43" s="455"/>
      <c r="C43" s="460"/>
      <c r="D43" s="461" t="s">
        <v>74</v>
      </c>
      <c r="E43" s="462"/>
      <c r="F43" s="409">
        <v>37303000</v>
      </c>
      <c r="G43" s="440">
        <v>45020000</v>
      </c>
      <c r="H43" s="463">
        <v>7717000</v>
      </c>
    </row>
    <row r="44" spans="1:8" ht="18.75">
      <c r="A44" s="449"/>
      <c r="B44" s="455"/>
      <c r="C44" s="460"/>
      <c r="D44" s="461" t="s">
        <v>75</v>
      </c>
      <c r="E44" s="462"/>
      <c r="F44" s="409">
        <v>10360000</v>
      </c>
      <c r="G44" s="440">
        <v>6420000</v>
      </c>
      <c r="H44" s="463">
        <v>-3940000</v>
      </c>
    </row>
    <row r="45" spans="1:8" ht="18.75">
      <c r="A45" s="449"/>
      <c r="B45" s="455"/>
      <c r="C45" s="464"/>
      <c r="D45" s="461" t="s">
        <v>76</v>
      </c>
      <c r="E45" s="462"/>
      <c r="F45" s="409">
        <v>8100000</v>
      </c>
      <c r="G45" s="440">
        <v>9000000</v>
      </c>
      <c r="H45" s="463">
        <v>900000</v>
      </c>
    </row>
    <row r="46" spans="1:8" ht="18.75">
      <c r="A46" s="449"/>
      <c r="B46" s="455"/>
      <c r="C46" s="464"/>
      <c r="D46" s="407" t="s">
        <v>188</v>
      </c>
      <c r="E46" s="408"/>
      <c r="F46" s="440"/>
      <c r="G46" s="440">
        <v>1000000</v>
      </c>
      <c r="H46" s="463">
        <v>1000000</v>
      </c>
    </row>
    <row r="47" spans="1:8" ht="18.75">
      <c r="A47" s="449"/>
      <c r="B47" s="455"/>
      <c r="C47" s="400" t="s">
        <v>77</v>
      </c>
      <c r="D47" s="401"/>
      <c r="E47" s="402"/>
      <c r="F47" s="465">
        <v>618696800</v>
      </c>
      <c r="G47" s="465">
        <v>599517000</v>
      </c>
      <c r="H47" s="466">
        <v>-19179800</v>
      </c>
    </row>
    <row r="48" spans="1:8" ht="18.75">
      <c r="A48" s="449"/>
      <c r="B48" s="467"/>
      <c r="C48" s="468"/>
      <c r="D48" s="469" t="s">
        <v>189</v>
      </c>
      <c r="E48" s="470"/>
      <c r="F48" s="471">
        <v>417963000</v>
      </c>
      <c r="G48" s="471">
        <v>367193000</v>
      </c>
      <c r="H48" s="472">
        <v>-50770000</v>
      </c>
    </row>
    <row r="49" spans="1:8" ht="18.75">
      <c r="A49" s="449"/>
      <c r="B49" s="467"/>
      <c r="C49" s="467"/>
      <c r="D49" s="434"/>
      <c r="E49" s="473" t="s">
        <v>78</v>
      </c>
      <c r="F49" s="409">
        <v>384713000</v>
      </c>
      <c r="G49" s="414">
        <v>337193000</v>
      </c>
      <c r="H49" s="474">
        <v>-47520000</v>
      </c>
    </row>
    <row r="50" spans="1:8" ht="18.75">
      <c r="A50" s="449"/>
      <c r="B50" s="467"/>
      <c r="C50" s="467"/>
      <c r="D50" s="434"/>
      <c r="E50" s="475" t="s">
        <v>79</v>
      </c>
      <c r="F50" s="409">
        <v>11250000</v>
      </c>
      <c r="G50" s="440">
        <v>10000000</v>
      </c>
      <c r="H50" s="476">
        <v>-1250000</v>
      </c>
    </row>
    <row r="51" spans="1:8" ht="18.75">
      <c r="A51" s="449"/>
      <c r="B51" s="467"/>
      <c r="C51" s="467"/>
      <c r="D51" s="434"/>
      <c r="E51" s="475" t="s">
        <v>80</v>
      </c>
      <c r="F51" s="409">
        <v>4020000</v>
      </c>
      <c r="G51" s="128">
        <v>0</v>
      </c>
      <c r="H51" s="476">
        <v>-4020000</v>
      </c>
    </row>
    <row r="52" spans="1:8" ht="18.75">
      <c r="A52" s="449"/>
      <c r="B52" s="467"/>
      <c r="C52" s="467"/>
      <c r="D52" s="434"/>
      <c r="E52" s="475" t="s">
        <v>81</v>
      </c>
      <c r="F52" s="409">
        <v>3980000</v>
      </c>
      <c r="G52" s="440">
        <v>6000000</v>
      </c>
      <c r="H52" s="476">
        <v>2020000</v>
      </c>
    </row>
    <row r="53" spans="1:8" ht="18.75">
      <c r="A53" s="449"/>
      <c r="B53" s="467"/>
      <c r="C53" s="467"/>
      <c r="D53" s="434"/>
      <c r="E53" s="475" t="s">
        <v>82</v>
      </c>
      <c r="F53" s="409">
        <v>8000000</v>
      </c>
      <c r="G53" s="440">
        <v>8000000</v>
      </c>
      <c r="H53" s="476">
        <v>0</v>
      </c>
    </row>
    <row r="54" spans="1:8" ht="18.75">
      <c r="A54" s="449"/>
      <c r="B54" s="467"/>
      <c r="C54" s="467"/>
      <c r="D54" s="477"/>
      <c r="E54" s="478" t="s">
        <v>83</v>
      </c>
      <c r="F54" s="479">
        <v>6000000</v>
      </c>
      <c r="G54" s="480">
        <v>6000000</v>
      </c>
      <c r="H54" s="481">
        <v>0</v>
      </c>
    </row>
    <row r="55" spans="1:8" ht="18.75">
      <c r="A55" s="449"/>
      <c r="B55" s="467"/>
      <c r="C55" s="467"/>
      <c r="D55" s="469" t="s">
        <v>47</v>
      </c>
      <c r="E55" s="482"/>
      <c r="F55" s="483">
        <v>32804000</v>
      </c>
      <c r="G55" s="483">
        <v>37837000</v>
      </c>
      <c r="H55" s="484">
        <v>5033000</v>
      </c>
    </row>
    <row r="56" spans="1:8" ht="18.75">
      <c r="A56" s="398"/>
      <c r="B56" s="455"/>
      <c r="C56" s="485"/>
      <c r="D56" s="421"/>
      <c r="E56" s="486" t="s">
        <v>84</v>
      </c>
      <c r="F56" s="487">
        <v>730000</v>
      </c>
      <c r="G56" s="414">
        <v>1930000</v>
      </c>
      <c r="H56" s="474">
        <v>1200000</v>
      </c>
    </row>
    <row r="57" spans="1:8" ht="18.75">
      <c r="A57" s="398"/>
      <c r="B57" s="455"/>
      <c r="C57" s="455"/>
      <c r="D57" s="467"/>
      <c r="E57" s="488" t="s">
        <v>85</v>
      </c>
      <c r="F57" s="409">
        <v>2986000</v>
      </c>
      <c r="G57" s="440">
        <v>3121000</v>
      </c>
      <c r="H57" s="476">
        <v>135000</v>
      </c>
    </row>
    <row r="58" spans="1:8" ht="18.75">
      <c r="A58" s="398"/>
      <c r="B58" s="455"/>
      <c r="C58" s="455"/>
      <c r="D58" s="467"/>
      <c r="E58" s="489" t="s">
        <v>86</v>
      </c>
      <c r="F58" s="409">
        <v>2552000</v>
      </c>
      <c r="G58" s="440">
        <v>2696000</v>
      </c>
      <c r="H58" s="476">
        <v>144000</v>
      </c>
    </row>
    <row r="59" spans="1:8" ht="18.75">
      <c r="A59" s="398"/>
      <c r="B59" s="455"/>
      <c r="C59" s="455"/>
      <c r="D59" s="467"/>
      <c r="E59" s="489" t="s">
        <v>87</v>
      </c>
      <c r="F59" s="409">
        <v>4800000</v>
      </c>
      <c r="G59" s="128">
        <v>0</v>
      </c>
      <c r="H59" s="476">
        <v>-4800000</v>
      </c>
    </row>
    <row r="60" spans="1:8" ht="18.75">
      <c r="A60" s="398"/>
      <c r="B60" s="455"/>
      <c r="C60" s="455"/>
      <c r="D60" s="467"/>
      <c r="E60" s="489" t="s">
        <v>88</v>
      </c>
      <c r="F60" s="409">
        <v>6976000</v>
      </c>
      <c r="G60" s="440">
        <v>8860000</v>
      </c>
      <c r="H60" s="476">
        <v>1884000</v>
      </c>
    </row>
    <row r="61" spans="1:8" ht="18.75">
      <c r="A61" s="398"/>
      <c r="B61" s="455"/>
      <c r="C61" s="455"/>
      <c r="D61" s="467"/>
      <c r="E61" s="489" t="s">
        <v>89</v>
      </c>
      <c r="F61" s="409">
        <v>5616000</v>
      </c>
      <c r="G61" s="440">
        <v>6608000</v>
      </c>
      <c r="H61" s="476">
        <v>992000</v>
      </c>
    </row>
    <row r="62" spans="1:8" ht="18.75">
      <c r="A62" s="398"/>
      <c r="B62" s="455"/>
      <c r="C62" s="455"/>
      <c r="D62" s="467"/>
      <c r="E62" s="489" t="s">
        <v>90</v>
      </c>
      <c r="F62" s="409">
        <v>0</v>
      </c>
      <c r="G62" s="440">
        <v>5070000</v>
      </c>
      <c r="H62" s="476">
        <v>5070000</v>
      </c>
    </row>
    <row r="63" spans="1:8" ht="18.75">
      <c r="A63" s="398"/>
      <c r="B63" s="455"/>
      <c r="C63" s="455"/>
      <c r="D63" s="467"/>
      <c r="E63" s="489" t="s">
        <v>91</v>
      </c>
      <c r="F63" s="409">
        <v>6590000</v>
      </c>
      <c r="G63" s="440">
        <v>6950000</v>
      </c>
      <c r="H63" s="476">
        <v>360000</v>
      </c>
    </row>
    <row r="64" spans="1:8" ht="18.75">
      <c r="A64" s="398"/>
      <c r="B64" s="455"/>
      <c r="C64" s="455"/>
      <c r="D64" s="467"/>
      <c r="E64" s="489" t="s">
        <v>92</v>
      </c>
      <c r="F64" s="409">
        <v>804000</v>
      </c>
      <c r="G64" s="440">
        <v>852000</v>
      </c>
      <c r="H64" s="476">
        <v>48000</v>
      </c>
    </row>
    <row r="65" spans="1:8" ht="18.75">
      <c r="A65" s="398"/>
      <c r="B65" s="455"/>
      <c r="C65" s="455"/>
      <c r="D65" s="467"/>
      <c r="E65" s="489" t="s">
        <v>2</v>
      </c>
      <c r="F65" s="409">
        <v>1000000</v>
      </c>
      <c r="G65" s="440">
        <v>1000000</v>
      </c>
      <c r="H65" s="476"/>
    </row>
    <row r="66" spans="1:8" ht="18.75">
      <c r="A66" s="398"/>
      <c r="B66" s="455"/>
      <c r="C66" s="455"/>
      <c r="D66" s="467"/>
      <c r="E66" s="490" t="s">
        <v>3</v>
      </c>
      <c r="F66" s="409">
        <v>750000</v>
      </c>
      <c r="G66" s="440">
        <v>750000</v>
      </c>
      <c r="H66" s="481">
        <v>0</v>
      </c>
    </row>
    <row r="67" spans="1:8" ht="18.75">
      <c r="A67" s="398"/>
      <c r="B67" s="455"/>
      <c r="C67" s="455"/>
      <c r="D67" s="469" t="s">
        <v>190</v>
      </c>
      <c r="E67" s="482"/>
      <c r="F67" s="483">
        <v>159939800</v>
      </c>
      <c r="G67" s="483">
        <v>186487000</v>
      </c>
      <c r="H67" s="484">
        <v>26547200</v>
      </c>
    </row>
    <row r="68" spans="1:8" ht="18.75">
      <c r="A68" s="449"/>
      <c r="B68" s="455"/>
      <c r="C68" s="485"/>
      <c r="D68" s="491"/>
      <c r="E68" s="492" t="s">
        <v>45</v>
      </c>
      <c r="F68" s="493">
        <v>159939800</v>
      </c>
      <c r="G68" s="494">
        <v>186487000</v>
      </c>
      <c r="H68" s="495">
        <v>26547200</v>
      </c>
    </row>
    <row r="69" spans="1:8" ht="18.75">
      <c r="A69" s="449"/>
      <c r="B69" s="455"/>
      <c r="C69" s="485"/>
      <c r="D69" s="469" t="s">
        <v>93</v>
      </c>
      <c r="E69" s="496"/>
      <c r="F69" s="497">
        <v>7990000</v>
      </c>
      <c r="G69" s="497">
        <v>8000000</v>
      </c>
      <c r="H69" s="498">
        <v>10000</v>
      </c>
    </row>
    <row r="70" spans="1:8" ht="18.75">
      <c r="A70" s="449"/>
      <c r="B70" s="455"/>
      <c r="C70" s="485"/>
      <c r="D70" s="405"/>
      <c r="E70" s="499" t="s">
        <v>46</v>
      </c>
      <c r="F70" s="409">
        <v>7990000</v>
      </c>
      <c r="G70" s="414">
        <v>8000000</v>
      </c>
      <c r="H70" s="500">
        <v>10000</v>
      </c>
    </row>
    <row r="71" spans="1:8" ht="18.75">
      <c r="A71" s="398"/>
      <c r="B71" s="455"/>
      <c r="C71" s="501" t="s">
        <v>94</v>
      </c>
      <c r="D71" s="502"/>
      <c r="E71" s="502"/>
      <c r="F71" s="503">
        <v>854434000</v>
      </c>
      <c r="G71" s="503">
        <v>703890000</v>
      </c>
      <c r="H71" s="404">
        <v>-150544000</v>
      </c>
    </row>
    <row r="72" spans="1:8" ht="18.75">
      <c r="A72" s="398"/>
      <c r="B72" s="455"/>
      <c r="C72" s="468"/>
      <c r="D72" s="504" t="s">
        <v>48</v>
      </c>
      <c r="E72" s="245"/>
      <c r="F72" s="505">
        <v>296858000</v>
      </c>
      <c r="G72" s="505">
        <v>314190000</v>
      </c>
      <c r="H72" s="484">
        <v>17332000</v>
      </c>
    </row>
    <row r="73" spans="1:8" ht="18.75">
      <c r="A73" s="398"/>
      <c r="B73" s="455"/>
      <c r="C73" s="506"/>
      <c r="D73" s="425"/>
      <c r="E73" s="507" t="s">
        <v>60</v>
      </c>
      <c r="F73" s="426">
        <v>113386000</v>
      </c>
      <c r="G73" s="414">
        <v>117334000</v>
      </c>
      <c r="H73" s="474">
        <v>3948000</v>
      </c>
    </row>
    <row r="74" spans="1:8" ht="18.75">
      <c r="A74" s="449"/>
      <c r="B74" s="455"/>
      <c r="C74" s="508"/>
      <c r="D74" s="425"/>
      <c r="E74" s="509" t="s">
        <v>95</v>
      </c>
      <c r="F74" s="409">
        <v>36960000</v>
      </c>
      <c r="G74" s="440">
        <v>36960000</v>
      </c>
      <c r="H74" s="476">
        <v>0</v>
      </c>
    </row>
    <row r="75" spans="1:8" ht="18.75">
      <c r="A75" s="449"/>
      <c r="B75" s="455"/>
      <c r="C75" s="508"/>
      <c r="D75" s="425"/>
      <c r="E75" s="509" t="s">
        <v>96</v>
      </c>
      <c r="F75" s="409">
        <v>4115999.9999999995</v>
      </c>
      <c r="G75" s="440">
        <v>4116000</v>
      </c>
      <c r="H75" s="476">
        <v>0</v>
      </c>
    </row>
    <row r="76" spans="1:8" ht="18.75">
      <c r="A76" s="449"/>
      <c r="B76" s="455"/>
      <c r="C76" s="508"/>
      <c r="D76" s="425"/>
      <c r="E76" s="509" t="s">
        <v>61</v>
      </c>
      <c r="F76" s="409">
        <v>97188000</v>
      </c>
      <c r="G76" s="128">
        <v>100572000</v>
      </c>
      <c r="H76" s="476">
        <v>3384000</v>
      </c>
    </row>
    <row r="77" spans="1:8" ht="18.75">
      <c r="A77" s="449"/>
      <c r="B77" s="455"/>
      <c r="C77" s="508"/>
      <c r="D77" s="425"/>
      <c r="E77" s="509" t="s">
        <v>97</v>
      </c>
      <c r="F77" s="409">
        <v>31680000</v>
      </c>
      <c r="G77" s="128">
        <v>31680000</v>
      </c>
      <c r="H77" s="476">
        <v>0</v>
      </c>
    </row>
    <row r="78" spans="1:8" ht="18.75">
      <c r="A78" s="449"/>
      <c r="B78" s="455"/>
      <c r="C78" s="508"/>
      <c r="D78" s="425"/>
      <c r="E78" s="509" t="s">
        <v>98</v>
      </c>
      <c r="F78" s="409">
        <v>3528000</v>
      </c>
      <c r="G78" s="128">
        <v>3528000</v>
      </c>
      <c r="H78" s="476">
        <v>0</v>
      </c>
    </row>
    <row r="79" spans="1:8" ht="18.75">
      <c r="A79" s="449"/>
      <c r="B79" s="455"/>
      <c r="C79" s="508"/>
      <c r="D79" s="425"/>
      <c r="E79" s="475" t="s">
        <v>167</v>
      </c>
      <c r="F79" s="409">
        <v>10000000</v>
      </c>
      <c r="G79" s="440">
        <v>10000000</v>
      </c>
      <c r="H79" s="476">
        <v>0</v>
      </c>
    </row>
    <row r="80" spans="1:8" ht="18.75">
      <c r="A80" s="449"/>
      <c r="B80" s="455"/>
      <c r="C80" s="508"/>
      <c r="D80" s="425"/>
      <c r="E80" s="475" t="s">
        <v>187</v>
      </c>
      <c r="F80" s="325">
        <v>0</v>
      </c>
      <c r="G80" s="440">
        <v>10000000</v>
      </c>
      <c r="H80" s="476">
        <v>10000000</v>
      </c>
    </row>
    <row r="81" spans="1:8" ht="18.75">
      <c r="A81" s="398"/>
      <c r="B81" s="455"/>
      <c r="C81" s="468"/>
      <c r="D81" s="504" t="s">
        <v>29</v>
      </c>
      <c r="E81" s="245"/>
      <c r="F81" s="483">
        <v>61092000</v>
      </c>
      <c r="G81" s="483">
        <v>103895000</v>
      </c>
      <c r="H81" s="484">
        <v>42803000</v>
      </c>
    </row>
    <row r="82" spans="1:8" ht="18.75">
      <c r="A82" s="398"/>
      <c r="B82" s="455"/>
      <c r="C82" s="506"/>
      <c r="D82" s="425"/>
      <c r="E82" s="475" t="s">
        <v>29</v>
      </c>
      <c r="F82" s="409">
        <v>61092000</v>
      </c>
      <c r="G82" s="440">
        <v>103895000</v>
      </c>
      <c r="H82" s="474">
        <v>42803000</v>
      </c>
    </row>
    <row r="83" spans="1:8" ht="18.75">
      <c r="A83" s="398"/>
      <c r="B83" s="455"/>
      <c r="C83" s="455"/>
      <c r="D83" s="504" t="s">
        <v>6</v>
      </c>
      <c r="E83" s="245"/>
      <c r="F83" s="483">
        <v>278678000</v>
      </c>
      <c r="G83" s="483">
        <v>81955000</v>
      </c>
      <c r="H83" s="510">
        <v>-196723000</v>
      </c>
    </row>
    <row r="84" spans="1:8" ht="18.75">
      <c r="A84" s="398"/>
      <c r="B84" s="455"/>
      <c r="C84" s="455"/>
      <c r="D84" s="511"/>
      <c r="E84" s="473" t="s">
        <v>6</v>
      </c>
      <c r="F84" s="426">
        <v>157212000</v>
      </c>
      <c r="G84" s="414">
        <v>0</v>
      </c>
      <c r="H84" s="474">
        <v>-157212000</v>
      </c>
    </row>
    <row r="85" spans="1:8" ht="18.75">
      <c r="A85" s="398"/>
      <c r="B85" s="455"/>
      <c r="C85" s="455"/>
      <c r="D85" s="511"/>
      <c r="E85" s="509" t="s">
        <v>8</v>
      </c>
      <c r="F85" s="409">
        <v>50885000</v>
      </c>
      <c r="G85" s="512">
        <v>50885000</v>
      </c>
      <c r="H85" s="476">
        <v>0</v>
      </c>
    </row>
    <row r="86" spans="1:8" ht="18.75">
      <c r="A86" s="398"/>
      <c r="B86" s="455"/>
      <c r="C86" s="455"/>
      <c r="D86" s="511"/>
      <c r="E86" s="509" t="s">
        <v>7</v>
      </c>
      <c r="F86" s="409">
        <v>31070000</v>
      </c>
      <c r="G86" s="512">
        <v>31070000</v>
      </c>
      <c r="H86" s="476">
        <v>0</v>
      </c>
    </row>
    <row r="87" spans="1:8" ht="18.75">
      <c r="A87" s="398"/>
      <c r="B87" s="455"/>
      <c r="C87" s="455"/>
      <c r="D87" s="511"/>
      <c r="E87" s="478" t="s">
        <v>50</v>
      </c>
      <c r="F87" s="513">
        <v>39511000</v>
      </c>
      <c r="G87" s="514">
        <v>0</v>
      </c>
      <c r="H87" s="481">
        <v>-39511000</v>
      </c>
    </row>
    <row r="88" spans="1:8" ht="18.75">
      <c r="A88" s="398"/>
      <c r="B88" s="455"/>
      <c r="C88" s="455"/>
      <c r="D88" s="515" t="s">
        <v>49</v>
      </c>
      <c r="E88" s="248"/>
      <c r="F88" s="497">
        <v>44610000</v>
      </c>
      <c r="G88" s="497">
        <v>44610000</v>
      </c>
      <c r="H88" s="516">
        <v>0</v>
      </c>
    </row>
    <row r="89" spans="1:8" ht="18.75">
      <c r="A89" s="517"/>
      <c r="B89" s="518"/>
      <c r="C89" s="518"/>
      <c r="D89" s="519"/>
      <c r="E89" s="520" t="s">
        <v>100</v>
      </c>
      <c r="F89" s="426">
        <v>13610000</v>
      </c>
      <c r="G89" s="414">
        <v>13610000</v>
      </c>
      <c r="H89" s="474">
        <v>0</v>
      </c>
    </row>
    <row r="90" spans="1:8" ht="18.75">
      <c r="A90" s="517"/>
      <c r="B90" s="518"/>
      <c r="C90" s="518"/>
      <c r="D90" s="521"/>
      <c r="E90" s="522" t="s">
        <v>101</v>
      </c>
      <c r="F90" s="409">
        <v>13300000</v>
      </c>
      <c r="G90" s="440">
        <v>13300000</v>
      </c>
      <c r="H90" s="476">
        <v>0</v>
      </c>
    </row>
    <row r="91" spans="1:8" ht="18.75">
      <c r="A91" s="517"/>
      <c r="B91" s="518"/>
      <c r="C91" s="518"/>
      <c r="D91" s="521"/>
      <c r="E91" s="522" t="s">
        <v>102</v>
      </c>
      <c r="F91" s="409">
        <v>8620000</v>
      </c>
      <c r="G91" s="440">
        <v>6200000</v>
      </c>
      <c r="H91" s="476">
        <v>-2420000</v>
      </c>
    </row>
    <row r="92" spans="1:8" ht="18.75">
      <c r="A92" s="517"/>
      <c r="B92" s="518"/>
      <c r="C92" s="518"/>
      <c r="D92" s="521"/>
      <c r="E92" s="522" t="s">
        <v>103</v>
      </c>
      <c r="F92" s="409">
        <v>385000</v>
      </c>
      <c r="G92" s="440">
        <v>1400000</v>
      </c>
      <c r="H92" s="476">
        <v>1015000</v>
      </c>
    </row>
    <row r="93" spans="1:8" ht="18.75">
      <c r="A93" s="517"/>
      <c r="B93" s="518"/>
      <c r="C93" s="518"/>
      <c r="D93" s="521"/>
      <c r="E93" s="522" t="s">
        <v>191</v>
      </c>
      <c r="F93" s="409">
        <v>0</v>
      </c>
      <c r="G93" s="440">
        <v>6300000</v>
      </c>
      <c r="H93" s="476">
        <v>6300000</v>
      </c>
    </row>
    <row r="94" spans="1:8" ht="18.75">
      <c r="A94" s="517"/>
      <c r="B94" s="518"/>
      <c r="C94" s="518"/>
      <c r="D94" s="521"/>
      <c r="E94" s="522" t="s">
        <v>104</v>
      </c>
      <c r="F94" s="409">
        <v>2695000</v>
      </c>
      <c r="G94" s="440">
        <v>0</v>
      </c>
      <c r="H94" s="476">
        <v>-2695000</v>
      </c>
    </row>
    <row r="95" spans="1:8" ht="18.75">
      <c r="A95" s="398"/>
      <c r="B95" s="455"/>
      <c r="C95" s="455"/>
      <c r="D95" s="521"/>
      <c r="E95" s="522" t="s">
        <v>105</v>
      </c>
      <c r="F95" s="409">
        <v>2000000</v>
      </c>
      <c r="G95" s="440">
        <v>0</v>
      </c>
      <c r="H95" s="476">
        <v>-2000000</v>
      </c>
    </row>
    <row r="96" spans="1:8" ht="18.75">
      <c r="A96" s="398"/>
      <c r="B96" s="455"/>
      <c r="C96" s="455"/>
      <c r="D96" s="523"/>
      <c r="E96" s="490" t="s">
        <v>106</v>
      </c>
      <c r="F96" s="513">
        <v>4000000</v>
      </c>
      <c r="G96" s="514">
        <v>3800000</v>
      </c>
      <c r="H96" s="481">
        <v>-200000</v>
      </c>
    </row>
    <row r="97" spans="1:8" ht="18.75">
      <c r="A97" s="398"/>
      <c r="B97" s="455"/>
      <c r="C97" s="455"/>
      <c r="D97" s="504" t="s">
        <v>192</v>
      </c>
      <c r="E97" s="244"/>
      <c r="F97" s="483">
        <v>135004000</v>
      </c>
      <c r="G97" s="483">
        <v>140000000</v>
      </c>
      <c r="H97" s="484">
        <v>4996000</v>
      </c>
    </row>
    <row r="98" spans="1:8" ht="18.75">
      <c r="A98" s="517"/>
      <c r="B98" s="518"/>
      <c r="C98" s="518"/>
      <c r="D98" s="524"/>
      <c r="E98" s="525" t="s">
        <v>0</v>
      </c>
      <c r="F98" s="409">
        <v>135004000</v>
      </c>
      <c r="G98" s="440">
        <v>140000000</v>
      </c>
      <c r="H98" s="526">
        <v>4996000</v>
      </c>
    </row>
    <row r="99" spans="1:8" ht="18.75">
      <c r="A99" s="398"/>
      <c r="B99" s="455"/>
      <c r="C99" s="455"/>
      <c r="D99" s="504" t="s">
        <v>1</v>
      </c>
      <c r="E99" s="245"/>
      <c r="F99" s="527">
        <v>17375000</v>
      </c>
      <c r="G99" s="527">
        <v>19240000</v>
      </c>
      <c r="H99" s="484">
        <v>1865000</v>
      </c>
    </row>
    <row r="100" spans="1:8" ht="18.75">
      <c r="A100" s="398"/>
      <c r="B100" s="455"/>
      <c r="C100" s="455"/>
      <c r="D100" s="528"/>
      <c r="E100" s="529" t="s">
        <v>1</v>
      </c>
      <c r="F100" s="493">
        <v>17375000</v>
      </c>
      <c r="G100" s="530">
        <v>19240000</v>
      </c>
      <c r="H100" s="531">
        <v>1865000</v>
      </c>
    </row>
    <row r="101" spans="1:8" ht="18.75">
      <c r="A101" s="532"/>
      <c r="B101" s="533"/>
      <c r="C101" s="533"/>
      <c r="D101" s="504" t="s">
        <v>39</v>
      </c>
      <c r="E101" s="245"/>
      <c r="F101" s="527">
        <v>20817000</v>
      </c>
      <c r="G101" s="527">
        <v>0</v>
      </c>
      <c r="H101" s="484">
        <v>-20817000</v>
      </c>
    </row>
    <row r="102" spans="1:8" ht="18.75">
      <c r="A102" s="534"/>
      <c r="B102" s="535"/>
      <c r="C102" s="535"/>
      <c r="D102" s="528"/>
      <c r="E102" s="529" t="s">
        <v>51</v>
      </c>
      <c r="F102" s="493">
        <v>20817000</v>
      </c>
      <c r="G102" s="530">
        <v>0</v>
      </c>
      <c r="H102" s="531">
        <v>-20817000</v>
      </c>
    </row>
  </sheetData>
  <mergeCells count="35">
    <mergeCell ref="D88:E88"/>
    <mergeCell ref="D97:E97"/>
    <mergeCell ref="D99:E99"/>
    <mergeCell ref="D101:E101"/>
    <mergeCell ref="C37:E37"/>
    <mergeCell ref="B39:E39"/>
    <mergeCell ref="D46:E46"/>
    <mergeCell ref="D72:E72"/>
    <mergeCell ref="D81:E81"/>
    <mergeCell ref="D83:E83"/>
    <mergeCell ref="D28:E28"/>
    <mergeCell ref="C29:E29"/>
    <mergeCell ref="D30:E30"/>
    <mergeCell ref="D31:E31"/>
    <mergeCell ref="D32:E32"/>
    <mergeCell ref="D33:E33"/>
    <mergeCell ref="D18:E18"/>
    <mergeCell ref="B19:E19"/>
    <mergeCell ref="D21:E21"/>
    <mergeCell ref="D22:E22"/>
    <mergeCell ref="D24:E24"/>
    <mergeCell ref="D26:E26"/>
    <mergeCell ref="A7:E7"/>
    <mergeCell ref="B9:E9"/>
    <mergeCell ref="D11:E11"/>
    <mergeCell ref="D12:E12"/>
    <mergeCell ref="D14:E14"/>
    <mergeCell ref="D16:E16"/>
    <mergeCell ref="A1:H1"/>
    <mergeCell ref="A3:H3"/>
    <mergeCell ref="A5:E5"/>
    <mergeCell ref="F5:F6"/>
    <mergeCell ref="G5:G6"/>
    <mergeCell ref="H5:H6"/>
    <mergeCell ref="A6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25세입세출결산 총괄표</vt:lpstr>
      <vt:lpstr>25세입세출내역서</vt:lpstr>
      <vt:lpstr>26 예산총괄표</vt:lpstr>
      <vt:lpstr>26 예산내역서</vt:lpstr>
      <vt:lpstr>'25세입세출결산 총괄표'!Print_Area</vt:lpstr>
      <vt:lpstr>'25세입세출내역서'!Print_Area</vt:lpstr>
      <vt:lpstr>'25세입세출내역서'!Print_Titles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2026-02-10T10:46:49Z</cp:lastPrinted>
  <dcterms:created xsi:type="dcterms:W3CDTF">2016-02-19T04:24:29Z</dcterms:created>
  <dcterms:modified xsi:type="dcterms:W3CDTF">2026-05-26T09:01:40Z</dcterms:modified>
</cp:coreProperties>
</file>